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3"/>
  <workbookPr/>
  <mc:AlternateContent xmlns:mc="http://schemas.openxmlformats.org/markup-compatibility/2006">
    <mc:Choice Requires="x15">
      <x15ac:absPath xmlns:x15ac="http://schemas.microsoft.com/office/spreadsheetml/2010/11/ac" url="/Users/sebastianalexandernunezcornejo/Desktop/NSG/Master Class/"/>
    </mc:Choice>
  </mc:AlternateContent>
  <xr:revisionPtr revIDLastSave="0" documentId="13_ncr:1_{4285219C-B718-A54F-A0D9-C24F9EC05B25}" xr6:coauthVersionLast="47" xr6:coauthVersionMax="47" xr10:uidLastSave="{00000000-0000-0000-0000-000000000000}"/>
  <bookViews>
    <workbookView xWindow="0" yWindow="500" windowWidth="28800" windowHeight="17500" xr2:uid="{00000000-000D-0000-FFFF-FFFF00000000}"/>
  </bookViews>
  <sheets>
    <sheet name="Hoja2" sheetId="2" r:id="rId1"/>
  </sheets>
  <definedNames>
    <definedName name="_xlnm.Print_Area" localSheetId="0">Hoja2!$C$34:$N$51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6" i="2" l="1"/>
  <c r="P17" i="2" s="1"/>
  <c r="P18" i="2" s="1"/>
  <c r="L16" i="2"/>
  <c r="L17" i="2"/>
  <c r="L18" i="2" s="1"/>
  <c r="N45" i="2"/>
  <c r="N46" i="2" s="1"/>
  <c r="N41" i="2"/>
  <c r="N42" i="2" s="1"/>
  <c r="J41" i="2"/>
  <c r="J42" i="2" s="1"/>
  <c r="J45" i="2"/>
  <c r="J46" i="2" s="1"/>
  <c r="F45" i="2"/>
  <c r="F46" i="2" s="1"/>
  <c r="F41" i="2"/>
  <c r="F42" i="2" s="1"/>
  <c r="L23" i="2"/>
  <c r="L22" i="2"/>
  <c r="L20" i="2"/>
  <c r="D11" i="2"/>
  <c r="H11" i="2" s="1"/>
  <c r="P19" i="2" l="1"/>
  <c r="P11" i="2" s="1"/>
  <c r="N39" i="2" s="1"/>
  <c r="J39" i="2"/>
  <c r="J47" i="2" s="1"/>
  <c r="L19" i="2"/>
  <c r="L11" i="2" s="1"/>
  <c r="F39" i="2" s="1"/>
  <c r="F43" i="2" s="1"/>
  <c r="J43" i="2" l="1"/>
  <c r="F47" i="2"/>
  <c r="N47" i="2"/>
  <c r="N50" i="2"/>
  <c r="N51" i="2" s="1"/>
  <c r="F50" i="2"/>
  <c r="F51" i="2" s="1"/>
  <c r="J50" i="2"/>
  <c r="J51" i="2" l="1"/>
  <c r="J49" i="2"/>
  <c r="J48" i="2" s="1"/>
  <c r="N49" i="2"/>
  <c r="N48" i="2" s="1"/>
  <c r="F49" i="2"/>
  <c r="F48" i="2" s="1"/>
</calcChain>
</file>

<file path=xl/sharedStrings.xml><?xml version="1.0" encoding="utf-8"?>
<sst xmlns="http://schemas.openxmlformats.org/spreadsheetml/2006/main" count="92" uniqueCount="67">
  <si>
    <t>NOMBRE</t>
  </si>
  <si>
    <t>APELLIDO</t>
  </si>
  <si>
    <t>OBJETIVO</t>
  </si>
  <si>
    <t>EDAD</t>
  </si>
  <si>
    <t>PESO (kg)</t>
  </si>
  <si>
    <t>PERDER GRASA</t>
  </si>
  <si>
    <t>AUMENTO DE MASA MUSCULAR</t>
  </si>
  <si>
    <t>% GRASO</t>
  </si>
  <si>
    <t>HIPERTROFIA</t>
  </si>
  <si>
    <t>AJUSTE AUTOMÁTICO DE MACRONUTRIENTES</t>
  </si>
  <si>
    <t>REDUCIR % GRASO</t>
  </si>
  <si>
    <t>MANTENIMIENTO</t>
  </si>
  <si>
    <t>CALORÍAS TOTALES DIARIAS</t>
  </si>
  <si>
    <t>GRAMOS TOTALES DE PROTEÍNA</t>
  </si>
  <si>
    <t>KCALS PROTEÍNA TOTALES</t>
  </si>
  <si>
    <t>% PROTEÍNA EN ALIMENTACIÓN</t>
  </si>
  <si>
    <t>GRAMOS TOTALES DE GRASA</t>
  </si>
  <si>
    <t>KCALS GRASA TOTALES</t>
  </si>
  <si>
    <t>% GRASA EN ALIMENTACIÓN</t>
  </si>
  <si>
    <t>GRAMOS DE HIDRATOS / KG</t>
  </si>
  <si>
    <t>GRAMOS TOTALES CARBOHIDRATOS</t>
  </si>
  <si>
    <t>KCALS CARBOHIDRATOS TOTALES</t>
  </si>
  <si>
    <t>SUPLEMENTACIÓN</t>
  </si>
  <si>
    <t>PÉRDIDA DE GRASA</t>
  </si>
  <si>
    <t>CREATINA</t>
  </si>
  <si>
    <t>MELATONINA</t>
  </si>
  <si>
    <t xml:space="preserve">SI TU OBJETIVO ES PERDER GRASA O GANAR MASA MUSCULAR, EL DESCANSO ES MUY IMPORTANTE PARA LOGRAR DICHOS OBJETIVOS, POR ELLO, SI TE CUESTA DORMIR, UNA INGESTA DE 0,5-10 MG DE MELATONINA 1H ANTES DE DORMIR PUEDE BENEFICIARTE. (RECOMENDAMOS EMPEZAR CON DOSIS PEQUEÑAS) </t>
  </si>
  <si>
    <t>CAFEÍNA</t>
  </si>
  <si>
    <t>PARA EL AUMENTO DE LA FUERZA, LA CAFEÍNA PUEDE AYUDARTE MEDIANTE LA MEJORA DEL RENDIMIENTO DE FUERZA. YA QUE, SI ERES MÁS FUERTE, PODRÁS GENERAR MAYORES ADAPTACIONES. POR ELLO, UNA DÓSIS DE 4-7 MG / KG SESENTA MINUTOS ANTES DE ENTRENAR PUEDE AUMENTAR EL RENDIMIENTO EN EL PROPIO ENTRENO.</t>
  </si>
  <si>
    <t>PROTEÍNA</t>
  </si>
  <si>
    <t>SOLO USARÍA ESTE SUPLEMENTO CUANDO TE CUESTE LLEGAR A LOS REQUERIMIENTOS DE PROTEÍNA DIARIOS, SI LLEGAS SIN PROBLEMAS, NO HACE FALTA.</t>
  </si>
  <si>
    <t xml:space="preserve">COMO TAL, LA CAFEÍNA NO ES UN GRAN PRECURSOR DE LA PÉRDIDA DE GRASA (ALGO HACE PERO EL IMPACTO ES BAJO) POR ELLO, SI TU % DE GRASA ES ALTO, ME CENTRARÍA EN APLICAR UN DÉFICIT CALÓRICO. MIENTRAS QUE SI TU % GRASO ES BAJO, PUEDES VERTE BENEFICIADO DE UNA DOSIS RELATIVAMENTE ALTA DE CAFEÍNA (4-5 TAZAS DE CAFÉ AL DÍA) </t>
  </si>
  <si>
    <t>Tasa Metabolica Basal</t>
  </si>
  <si>
    <t>Factor De Actividad</t>
  </si>
  <si>
    <t>CÁLCULOS PARA LA RECOMPOSICIÓN CORPORAL</t>
  </si>
  <si>
    <t>Calorías Mantenimiento</t>
  </si>
  <si>
    <t>Calorias Perder Grasa</t>
  </si>
  <si>
    <t>Calorias Construcción Muscular</t>
  </si>
  <si>
    <t>% Pérdida semanal (0,5-1%)</t>
  </si>
  <si>
    <t>Peso semanal a perder</t>
  </si>
  <si>
    <t>Déficit semanal</t>
  </si>
  <si>
    <t>Déficit diario</t>
  </si>
  <si>
    <t>Calorías perder grasa</t>
  </si>
  <si>
    <t>Déficit máx sin perder masa muscular</t>
  </si>
  <si>
    <t>Disponibilidad energética fisiológica</t>
  </si>
  <si>
    <t>Mujer</t>
  </si>
  <si>
    <t>Hombre</t>
  </si>
  <si>
    <t>Peso semanal a ganar (kg)</t>
  </si>
  <si>
    <t>Superávit semanal</t>
  </si>
  <si>
    <t>Superávit diario</t>
  </si>
  <si>
    <t>Calorías aumentar peso</t>
  </si>
  <si>
    <t xml:space="preserve">ESTA ES LA PARTE MENOS IMPORTANTE PERO, SI SE CUMPLE LO ANTERIORMENTE COMENTADO, PODEMOS OPTIMIZAR LIGERAMENTE EL PROCESO. </t>
  </si>
  <si>
    <t>SI TU OBJETIVO ES PERDER GRASA O GANAR MASA MUSCULAR, UNA INGESTA CRÓNICA DE 3-5 GRAMOS DIARIOS TE BENEFICIARÁ POR UN AUMENTO DE LA FUERZA Y REDUCCIÓN DE LA FATIGA</t>
  </si>
  <si>
    <t>% CARBOHIDRATOS TOTALES</t>
  </si>
  <si>
    <r>
      <rPr>
        <b/>
        <sz val="20"/>
        <color theme="1"/>
        <rFont val="Qanelas Black"/>
      </rPr>
      <t xml:space="preserve">¿QUIERES QUE TE AYUDEMOS CON TU ENTRENAMIENTO Y NUTRICIÓN?
</t>
    </r>
    <r>
      <rPr>
        <sz val="20"/>
        <color theme="1"/>
        <rFont val="Qanelas Black"/>
      </rPr>
      <t xml:space="preserve">
PINCHA EN LA IMAGEN PARA EMPEZAR TU CAMBIO</t>
    </r>
  </si>
  <si>
    <t>GRAMOS DE PROTEÍNA /KG
(2-2,5)</t>
  </si>
  <si>
    <t>GRAMOS DE PROTEÍNA / KG
(1,8-2,2)</t>
  </si>
  <si>
    <t>GRAMOS DE PROTEÍNA / KG
(1,6-2)</t>
  </si>
  <si>
    <t>GRAMOS DE GRASA / KG
(0,6-1)</t>
  </si>
  <si>
    <t>GRAMOS DE GRASA / KG
(0,7-1,2)</t>
  </si>
  <si>
    <t>GRAMOS DE GRASA / KG
(0,8-1,3)</t>
  </si>
  <si>
    <t>ESTATURA (cm)</t>
  </si>
  <si>
    <t>Ganancia semanal
(0,25-0,5%)</t>
  </si>
  <si>
    <t xml:space="preserve"> </t>
  </si>
  <si>
    <t>Kevin</t>
  </si>
  <si>
    <t>Meneses</t>
  </si>
  <si>
    <t>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</si>
</sst>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6">
    <font>
      <sz val="11"/>
      <color theme="1"/>
      <name val="Calibri"/>
      <family val="2"/>
      <scheme val="minor"/>
    </font>
    <font>
      <sz val="11"/>
      <color theme="1"/>
      <name val="Calibri"/>
      <family val="2"/>
      <scheme val="minor"/>
    </font>
    <font>
      <sz val="24"/>
      <color theme="0"/>
      <name val="Qanelas Black"/>
    </font>
    <font>
      <sz val="14"/>
      <color theme="0"/>
      <name val="Qanelas Black"/>
    </font>
    <font>
      <sz val="14"/>
      <color theme="1"/>
      <name val="Qanelas Black"/>
    </font>
    <font>
      <sz val="14"/>
      <color theme="1"/>
      <name val="Calibri"/>
      <family val="2"/>
      <scheme val="minor"/>
    </font>
    <font>
      <b/>
      <sz val="14"/>
      <color theme="1"/>
      <name val="Qanelas Black"/>
    </font>
    <font>
      <sz val="22"/>
      <color theme="1"/>
      <name val="Qanelas Black"/>
    </font>
    <font>
      <sz val="28"/>
      <color theme="0"/>
      <name val="Qanelas Black"/>
    </font>
    <font>
      <b/>
      <sz val="20"/>
      <color theme="1"/>
      <name val="Qanelas Black"/>
    </font>
    <font>
      <b/>
      <sz val="14"/>
      <color theme="0" tint="-0.499984740745262"/>
      <name val="Qanelas Black"/>
    </font>
    <font>
      <b/>
      <sz val="16"/>
      <color theme="1"/>
      <name val="Qanelas Black"/>
    </font>
    <font>
      <sz val="14"/>
      <name val="Qanelas Black"/>
    </font>
    <font>
      <u/>
      <sz val="11"/>
      <color theme="10"/>
      <name val="Calibri"/>
      <family val="2"/>
      <scheme val="minor"/>
    </font>
    <font>
      <b/>
      <sz val="16"/>
      <color theme="0"/>
      <name val="Qanelas Black"/>
    </font>
    <font>
      <u/>
      <sz val="14"/>
      <color theme="10"/>
      <name val="Calibri"/>
      <family val="2"/>
      <scheme val="minor"/>
    </font>
    <font>
      <b/>
      <sz val="11"/>
      <color theme="1"/>
      <name val="Calibri"/>
      <family val="2"/>
      <scheme val="minor"/>
    </font>
    <font>
      <sz val="10"/>
      <color theme="0"/>
      <name val="Qanelas Black"/>
    </font>
    <font>
      <sz val="10"/>
      <color theme="1"/>
      <name val="Calibri"/>
      <family val="2"/>
      <scheme val="minor"/>
    </font>
    <font>
      <sz val="10"/>
      <color theme="1"/>
      <name val="Qanelas Black"/>
    </font>
    <font>
      <b/>
      <sz val="10"/>
      <color theme="1"/>
      <name val="Qanelas Black"/>
    </font>
    <font>
      <b/>
      <sz val="10"/>
      <color theme="0"/>
      <name val="Qanelas Black"/>
    </font>
    <font>
      <sz val="10"/>
      <color theme="0" tint="-0.499984740745262"/>
      <name val="Qanelas Black"/>
    </font>
    <font>
      <sz val="20"/>
      <color theme="1"/>
      <name val="Qanelas Black"/>
    </font>
    <font>
      <sz val="10"/>
      <name val="Qanelas Black"/>
    </font>
    <font>
      <sz val="9"/>
      <color theme="1"/>
      <name val="Qanelas Black"/>
    </font>
  </fonts>
  <fills count="12">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4"/>
        <bgColor indexed="64"/>
      </patternFill>
    </fill>
    <fill>
      <patternFill patternType="solid">
        <fgColor rgb="FFC00000"/>
        <bgColor indexed="64"/>
      </patternFill>
    </fill>
    <fill>
      <patternFill patternType="solid">
        <fgColor theme="0"/>
        <bgColor indexed="64"/>
      </patternFill>
    </fill>
    <fill>
      <patternFill patternType="solid">
        <fgColor theme="9"/>
        <bgColor indexed="64"/>
      </patternFill>
    </fill>
    <fill>
      <patternFill patternType="solid">
        <fgColor theme="0" tint="-0.14999847407452621"/>
        <bgColor indexed="64"/>
      </patternFill>
    </fill>
    <fill>
      <patternFill patternType="solid">
        <fgColor theme="1" tint="0.3499862666707357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120">
    <xf numFmtId="0" fontId="0" fillId="0" borderId="0" xfId="0"/>
    <xf numFmtId="0" fontId="4" fillId="5" borderId="1" xfId="0" applyFont="1" applyFill="1" applyBorder="1" applyAlignment="1">
      <alignment horizontal="center" vertical="center" wrapText="1"/>
    </xf>
    <xf numFmtId="0" fontId="0" fillId="8" borderId="0" xfId="0" applyFill="1"/>
    <xf numFmtId="0" fontId="18" fillId="10" borderId="1" xfId="0" applyFont="1" applyFill="1" applyBorder="1" applyAlignment="1">
      <alignment horizontal="center" vertical="center" wrapText="1"/>
    </xf>
    <xf numFmtId="0" fontId="18" fillId="0" borderId="0" xfId="0" applyFont="1"/>
    <xf numFmtId="0" fontId="19" fillId="5" borderId="1" xfId="0" applyFont="1" applyFill="1" applyBorder="1" applyAlignment="1">
      <alignment horizontal="center" vertical="center" wrapText="1"/>
    </xf>
    <xf numFmtId="9" fontId="18" fillId="10" borderId="1" xfId="1" applyFont="1" applyFill="1" applyBorder="1" applyAlignment="1">
      <alignment horizontal="center" vertical="center" wrapText="1"/>
    </xf>
    <xf numFmtId="0" fontId="4" fillId="5" borderId="1" xfId="0" applyFont="1" applyFill="1" applyBorder="1" applyAlignment="1">
      <alignment vertical="center" wrapText="1"/>
    </xf>
    <xf numFmtId="164" fontId="18" fillId="10" borderId="1"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19" fillId="10" borderId="10"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9" fillId="10" borderId="12"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0" borderId="15" xfId="0" applyFont="1" applyBorder="1" applyAlignment="1">
      <alignment horizontal="center" vertical="center" wrapText="1"/>
    </xf>
    <xf numFmtId="1" fontId="19" fillId="5" borderId="1" xfId="0" applyNumberFormat="1" applyFont="1" applyFill="1" applyBorder="1" applyAlignment="1">
      <alignment horizontal="center" vertical="center" wrapText="1"/>
    </xf>
    <xf numFmtId="0" fontId="4" fillId="5" borderId="1" xfId="0" applyNumberFormat="1" applyFont="1" applyFill="1" applyBorder="1" applyAlignment="1">
      <alignment horizontal="center" vertical="center" wrapText="1"/>
    </xf>
    <xf numFmtId="165" fontId="19" fillId="3" borderId="12" xfId="0" applyNumberFormat="1" applyFont="1" applyFill="1" applyBorder="1" applyAlignment="1">
      <alignment horizontal="center" vertical="center" wrapText="1"/>
    </xf>
    <xf numFmtId="165" fontId="19" fillId="3" borderId="8" xfId="0" applyNumberFormat="1" applyFont="1" applyFill="1" applyBorder="1" applyAlignment="1">
      <alignment horizontal="center" vertical="center" wrapText="1"/>
    </xf>
    <xf numFmtId="1" fontId="19" fillId="3" borderId="8" xfId="0" applyNumberFormat="1" applyFont="1" applyFill="1" applyBorder="1" applyAlignment="1">
      <alignment horizontal="center" vertical="center" wrapText="1"/>
    </xf>
    <xf numFmtId="0" fontId="16" fillId="0" borderId="0" xfId="0" applyFont="1" applyAlignment="1">
      <alignment vertical="center"/>
    </xf>
    <xf numFmtId="1" fontId="19" fillId="3" borderId="12" xfId="0" applyNumberFormat="1" applyFont="1" applyFill="1" applyBorder="1" applyAlignment="1">
      <alignment horizontal="center" vertical="center" wrapText="1"/>
    </xf>
    <xf numFmtId="0" fontId="8" fillId="6" borderId="22" xfId="0" applyFont="1" applyFill="1" applyBorder="1" applyAlignment="1">
      <alignment horizontal="center" vertical="center"/>
    </xf>
    <xf numFmtId="0" fontId="8" fillId="6" borderId="0" xfId="0" applyFont="1" applyFill="1" applyBorder="1" applyAlignment="1">
      <alignment horizontal="center" vertical="center"/>
    </xf>
    <xf numFmtId="0" fontId="17" fillId="7" borderId="1"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9" fillId="3" borderId="27" xfId="0" applyFont="1" applyFill="1" applyBorder="1" applyAlignment="1">
      <alignment horizontal="center" vertical="center" wrapText="1"/>
    </xf>
    <xf numFmtId="0" fontId="19" fillId="3" borderId="28"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5" fillId="4" borderId="1" xfId="0" applyFont="1" applyFill="1" applyBorder="1" applyAlignment="1">
      <alignment horizontal="center" vertical="center"/>
    </xf>
    <xf numFmtId="0" fontId="17" fillId="6" borderId="1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21" fillId="9" borderId="9" xfId="0" applyFont="1" applyFill="1" applyBorder="1" applyAlignment="1">
      <alignment horizontal="center" vertical="center" wrapText="1"/>
    </xf>
    <xf numFmtId="0" fontId="21" fillId="9" borderId="2" xfId="0" applyFont="1" applyFill="1" applyBorder="1" applyAlignment="1">
      <alignment horizontal="center" vertical="center" wrapText="1"/>
    </xf>
    <xf numFmtId="0" fontId="21" fillId="9" borderId="11" xfId="0" applyFont="1" applyFill="1" applyBorder="1" applyAlignment="1">
      <alignment horizontal="center" vertical="center" wrapText="1"/>
    </xf>
    <xf numFmtId="0" fontId="21" fillId="9" borderId="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7" fillId="6" borderId="16" xfId="0" applyFont="1" applyFill="1" applyBorder="1" applyAlignment="1">
      <alignment horizontal="center" vertical="center" wrapText="1"/>
    </xf>
    <xf numFmtId="0" fontId="17" fillId="6" borderId="17" xfId="0" applyFont="1" applyFill="1" applyBorder="1" applyAlignment="1">
      <alignment horizontal="center" vertical="center" wrapText="1"/>
    </xf>
    <xf numFmtId="0" fontId="17" fillId="6" borderId="18" xfId="0" applyFont="1" applyFill="1" applyBorder="1" applyAlignment="1">
      <alignment horizontal="center" vertical="center" wrapText="1"/>
    </xf>
    <xf numFmtId="0" fontId="17" fillId="7" borderId="16" xfId="0" applyFont="1" applyFill="1" applyBorder="1" applyAlignment="1">
      <alignment horizontal="center" vertical="center" wrapText="1"/>
    </xf>
    <xf numFmtId="0" fontId="17" fillId="7" borderId="17" xfId="0" applyFont="1" applyFill="1" applyBorder="1" applyAlignment="1">
      <alignment horizontal="center" vertical="center" wrapText="1"/>
    </xf>
    <xf numFmtId="0" fontId="17" fillId="7" borderId="18"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3" xfId="0" applyFont="1" applyBorder="1" applyAlignment="1">
      <alignment horizontal="center" vertical="center" wrapText="1"/>
    </xf>
    <xf numFmtId="0" fontId="11" fillId="3" borderId="22" xfId="0" applyFont="1" applyFill="1" applyBorder="1" applyAlignment="1">
      <alignment horizontal="center"/>
    </xf>
    <xf numFmtId="0" fontId="11" fillId="3" borderId="0" xfId="0" applyFont="1" applyFill="1" applyBorder="1" applyAlignment="1">
      <alignment horizontal="center"/>
    </xf>
    <xf numFmtId="0" fontId="14" fillId="7" borderId="0" xfId="0" applyFont="1" applyFill="1" applyBorder="1" applyAlignment="1">
      <alignment horizontal="center"/>
    </xf>
    <xf numFmtId="0" fontId="14" fillId="7" borderId="23" xfId="0" applyFont="1" applyFill="1" applyBorder="1" applyAlignment="1">
      <alignment horizont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23" fillId="6" borderId="29"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15" fillId="0" borderId="0" xfId="2" applyFont="1" applyAlignment="1">
      <alignment horizontal="center"/>
    </xf>
    <xf numFmtId="0" fontId="5" fillId="0" borderId="0" xfId="0" applyFont="1" applyAlignment="1">
      <alignment horizontal="center"/>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12" fillId="0" borderId="1" xfId="0" applyFont="1" applyBorder="1" applyAlignment="1">
      <alignment horizontal="center" vertical="center" wrapText="1"/>
    </xf>
    <xf numFmtId="0" fontId="19"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23" xfId="0" applyFont="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image" Target="../media/image2.png"/><Relationship Id="rId7" Type="http://schemas.openxmlformats.org/officeDocument/2006/relationships/image" Target="../media/image5.png"/><Relationship Id="rId12"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hyperlink" Target="https://nsgainz.com/productos/" TargetMode="External"/><Relationship Id="rId5" Type="http://schemas.openxmlformats.org/officeDocument/2006/relationships/image" Target="../media/image3.png"/><Relationship Id="rId10" Type="http://schemas.openxmlformats.org/officeDocument/2006/relationships/image" Target="../media/image8.png"/><Relationship Id="rId4" Type="http://schemas.microsoft.com/office/2007/relationships/hdphoto" Target="../media/hdphoto2.wdp"/><Relationship Id="rId9"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722313</xdr:colOff>
      <xdr:row>5</xdr:row>
      <xdr:rowOff>76200</xdr:rowOff>
    </xdr:from>
    <xdr:to>
      <xdr:col>2</xdr:col>
      <xdr:colOff>711200</xdr:colOff>
      <xdr:row>8</xdr:row>
      <xdr:rowOff>183596</xdr:rowOff>
    </xdr:to>
    <xdr:pic>
      <xdr:nvPicPr>
        <xdr:cNvPr id="5" name="Imagen 4" descr="Resultado de imagen de silueta hombre">
          <a:extLst>
            <a:ext uri="{FF2B5EF4-FFF2-40B4-BE49-F238E27FC236}">
              <a16:creationId xmlns:a16="http://schemas.microsoft.com/office/drawing/2014/main" id="{AF3B0C04-5157-4EC3-A869-5A1C021A9D35}"/>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5538" b="94846" l="10000" r="90000"/>
                  </a14:imgEffect>
                  <a14:imgEffect>
                    <a14:brightnessContrast bright="100000"/>
                  </a14:imgEffect>
                </a14:imgLayer>
              </a14:imgProps>
            </a:ext>
            <a:ext uri="{28A0092B-C50C-407E-A947-70E740481C1C}">
              <a14:useLocalDpi xmlns:a14="http://schemas.microsoft.com/office/drawing/2010/main" val="0"/>
            </a:ext>
          </a:extLst>
        </a:blip>
        <a:srcRect/>
        <a:stretch>
          <a:fillRect/>
        </a:stretch>
      </xdr:blipFill>
      <xdr:spPr bwMode="auto">
        <a:xfrm>
          <a:off x="1382713" y="1409700"/>
          <a:ext cx="954087" cy="907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84069</xdr:colOff>
      <xdr:row>5</xdr:row>
      <xdr:rowOff>73819</xdr:rowOff>
    </xdr:from>
    <xdr:to>
      <xdr:col>15</xdr:col>
      <xdr:colOff>147639</xdr:colOff>
      <xdr:row>8</xdr:row>
      <xdr:rowOff>188064</xdr:rowOff>
    </xdr:to>
    <xdr:pic>
      <xdr:nvPicPr>
        <xdr:cNvPr id="6" name="Imagen 5" descr="Resultado de imagen de silueta mujer">
          <a:extLst>
            <a:ext uri="{FF2B5EF4-FFF2-40B4-BE49-F238E27FC236}">
              <a16:creationId xmlns:a16="http://schemas.microsoft.com/office/drawing/2014/main" id="{69042FB3-9E45-4EEA-B139-AD17808C2818}"/>
            </a:ext>
          </a:extLst>
        </xdr:cNvPr>
        <xdr:cNvPicPr>
          <a:picLocks noChangeAspect="1" noChangeArrowheads="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118" b="92765" l="10000" r="90000"/>
                  </a14:imgEffect>
                  <a14:imgEffect>
                    <a14:brightnessContrast bright="100000"/>
                  </a14:imgEffect>
                </a14:imgLayer>
              </a14:imgProps>
            </a:ext>
            <a:ext uri="{28A0092B-C50C-407E-A947-70E740481C1C}">
              <a14:useLocalDpi xmlns:a14="http://schemas.microsoft.com/office/drawing/2010/main" val="0"/>
            </a:ext>
          </a:extLst>
        </a:blip>
        <a:srcRect/>
        <a:stretch>
          <a:fillRect/>
        </a:stretch>
      </xdr:blipFill>
      <xdr:spPr bwMode="auto">
        <a:xfrm>
          <a:off x="10285344" y="73819"/>
          <a:ext cx="644595" cy="914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161925</xdr:colOff>
      <xdr:row>11</xdr:row>
      <xdr:rowOff>47655</xdr:rowOff>
    </xdr:from>
    <xdr:to>
      <xdr:col>8</xdr:col>
      <xdr:colOff>219075</xdr:colOff>
      <xdr:row>21</xdr:row>
      <xdr:rowOff>57150</xdr:rowOff>
    </xdr:to>
    <xdr:pic>
      <xdr:nvPicPr>
        <xdr:cNvPr id="7" name="Imagen 6">
          <a:extLst>
            <a:ext uri="{FF2B5EF4-FFF2-40B4-BE49-F238E27FC236}">
              <a16:creationId xmlns:a16="http://schemas.microsoft.com/office/drawing/2014/main" id="{DBCEC717-12C5-4AFD-9372-B25E8DB9A000}"/>
            </a:ext>
          </a:extLst>
        </xdr:cNvPr>
        <xdr:cNvPicPr>
          <a:picLocks noChangeAspect="1"/>
        </xdr:cNvPicPr>
      </xdr:nvPicPr>
      <xdr:blipFill>
        <a:blip xmlns:r="http://schemas.openxmlformats.org/officeDocument/2006/relationships" r:embed="rId5"/>
        <a:stretch>
          <a:fillRect/>
        </a:stretch>
      </xdr:blipFill>
      <xdr:spPr>
        <a:xfrm>
          <a:off x="3352800" y="1695480"/>
          <a:ext cx="2981325" cy="2800320"/>
        </a:xfrm>
        <a:prstGeom prst="rect">
          <a:avLst/>
        </a:prstGeom>
      </xdr:spPr>
    </xdr:pic>
    <xdr:clientData/>
  </xdr:twoCellAnchor>
  <xdr:twoCellAnchor editAs="oneCell">
    <xdr:from>
      <xdr:col>0</xdr:col>
      <xdr:colOff>438150</xdr:colOff>
      <xdr:row>21</xdr:row>
      <xdr:rowOff>158433</xdr:rowOff>
    </xdr:from>
    <xdr:to>
      <xdr:col>8</xdr:col>
      <xdr:colOff>295275</xdr:colOff>
      <xdr:row>31</xdr:row>
      <xdr:rowOff>66674</xdr:rowOff>
    </xdr:to>
    <xdr:pic>
      <xdr:nvPicPr>
        <xdr:cNvPr id="8" name="Imagen 7">
          <a:extLst>
            <a:ext uri="{FF2B5EF4-FFF2-40B4-BE49-F238E27FC236}">
              <a16:creationId xmlns:a16="http://schemas.microsoft.com/office/drawing/2014/main" id="{FEAD0FB5-20E1-4231-99B5-5BC6C68F6C4C}"/>
            </a:ext>
          </a:extLst>
        </xdr:cNvPr>
        <xdr:cNvPicPr>
          <a:picLocks noChangeAspect="1"/>
        </xdr:cNvPicPr>
      </xdr:nvPicPr>
      <xdr:blipFill>
        <a:blip xmlns:r="http://schemas.openxmlformats.org/officeDocument/2006/relationships" r:embed="rId6"/>
        <a:stretch>
          <a:fillRect/>
        </a:stretch>
      </xdr:blipFill>
      <xdr:spPr>
        <a:xfrm>
          <a:off x="438150" y="4473258"/>
          <a:ext cx="5972175" cy="2575241"/>
        </a:xfrm>
        <a:prstGeom prst="rect">
          <a:avLst/>
        </a:prstGeom>
      </xdr:spPr>
    </xdr:pic>
    <xdr:clientData/>
  </xdr:twoCellAnchor>
  <xdr:twoCellAnchor editAs="oneCell">
    <xdr:from>
      <xdr:col>9</xdr:col>
      <xdr:colOff>276225</xdr:colOff>
      <xdr:row>23</xdr:row>
      <xdr:rowOff>114300</xdr:rowOff>
    </xdr:from>
    <xdr:to>
      <xdr:col>15</xdr:col>
      <xdr:colOff>628424</xdr:colOff>
      <xdr:row>31</xdr:row>
      <xdr:rowOff>19050</xdr:rowOff>
    </xdr:to>
    <xdr:pic>
      <xdr:nvPicPr>
        <xdr:cNvPr id="9" name="Imagen 8">
          <a:extLst>
            <a:ext uri="{FF2B5EF4-FFF2-40B4-BE49-F238E27FC236}">
              <a16:creationId xmlns:a16="http://schemas.microsoft.com/office/drawing/2014/main" id="{21784FBA-C679-40FF-822E-3C1366265D15}"/>
            </a:ext>
          </a:extLst>
        </xdr:cNvPr>
        <xdr:cNvPicPr>
          <a:picLocks noChangeAspect="1"/>
        </xdr:cNvPicPr>
      </xdr:nvPicPr>
      <xdr:blipFill>
        <a:blip xmlns:r="http://schemas.openxmlformats.org/officeDocument/2006/relationships" r:embed="rId7"/>
        <a:stretch>
          <a:fillRect/>
        </a:stretch>
      </xdr:blipFill>
      <xdr:spPr>
        <a:xfrm>
          <a:off x="6772275" y="4962525"/>
          <a:ext cx="4705124" cy="2038350"/>
        </a:xfrm>
        <a:prstGeom prst="rect">
          <a:avLst/>
        </a:prstGeom>
      </xdr:spPr>
    </xdr:pic>
    <xdr:clientData/>
  </xdr:twoCellAnchor>
  <xdr:twoCellAnchor editAs="oneCell">
    <xdr:from>
      <xdr:col>4</xdr:col>
      <xdr:colOff>184151</xdr:colOff>
      <xdr:row>52</xdr:row>
      <xdr:rowOff>28575</xdr:rowOff>
    </xdr:from>
    <xdr:to>
      <xdr:col>5</xdr:col>
      <xdr:colOff>133351</xdr:colOff>
      <xdr:row>52</xdr:row>
      <xdr:rowOff>344823</xdr:rowOff>
    </xdr:to>
    <xdr:pic>
      <xdr:nvPicPr>
        <xdr:cNvPr id="10" name="Imagen 9">
          <a:extLst>
            <a:ext uri="{FF2B5EF4-FFF2-40B4-BE49-F238E27FC236}">
              <a16:creationId xmlns:a16="http://schemas.microsoft.com/office/drawing/2014/main" id="{7D2A793D-E9A5-4CF6-9B3D-1C4A20AE2A71}"/>
            </a:ext>
          </a:extLst>
        </xdr:cNvPr>
        <xdr:cNvPicPr>
          <a:picLocks noChangeAspect="1"/>
        </xdr:cNvPicPr>
      </xdr:nvPicPr>
      <xdr:blipFill>
        <a:blip xmlns:r="http://schemas.openxmlformats.org/officeDocument/2006/relationships" r:embed="rId8"/>
        <a:stretch>
          <a:fillRect/>
        </a:stretch>
      </xdr:blipFill>
      <xdr:spPr>
        <a:xfrm>
          <a:off x="3375026" y="17183100"/>
          <a:ext cx="330200" cy="316248"/>
        </a:xfrm>
        <a:prstGeom prst="rect">
          <a:avLst/>
        </a:prstGeom>
      </xdr:spPr>
    </xdr:pic>
    <xdr:clientData/>
  </xdr:twoCellAnchor>
  <xdr:twoCellAnchor editAs="oneCell">
    <xdr:from>
      <xdr:col>10</xdr:col>
      <xdr:colOff>571499</xdr:colOff>
      <xdr:row>52</xdr:row>
      <xdr:rowOff>15278</xdr:rowOff>
    </xdr:from>
    <xdr:to>
      <xdr:col>10</xdr:col>
      <xdr:colOff>799974</xdr:colOff>
      <xdr:row>52</xdr:row>
      <xdr:rowOff>368129</xdr:rowOff>
    </xdr:to>
    <xdr:pic>
      <xdr:nvPicPr>
        <xdr:cNvPr id="11" name="Imagen 10">
          <a:extLst>
            <a:ext uri="{FF2B5EF4-FFF2-40B4-BE49-F238E27FC236}">
              <a16:creationId xmlns:a16="http://schemas.microsoft.com/office/drawing/2014/main" id="{7888741D-5822-44D4-A74C-D4F121C72175}"/>
            </a:ext>
          </a:extLst>
        </xdr:cNvPr>
        <xdr:cNvPicPr>
          <a:picLocks noChangeAspect="1"/>
        </xdr:cNvPicPr>
      </xdr:nvPicPr>
      <xdr:blipFill>
        <a:blip xmlns:r="http://schemas.openxmlformats.org/officeDocument/2006/relationships" r:embed="rId9"/>
        <a:stretch>
          <a:fillRect/>
        </a:stretch>
      </xdr:blipFill>
      <xdr:spPr>
        <a:xfrm>
          <a:off x="7915274" y="17169803"/>
          <a:ext cx="228475" cy="352851"/>
        </a:xfrm>
        <a:prstGeom prst="rect">
          <a:avLst/>
        </a:prstGeom>
      </xdr:spPr>
    </xdr:pic>
    <xdr:clientData/>
  </xdr:twoCellAnchor>
  <xdr:twoCellAnchor editAs="oneCell">
    <xdr:from>
      <xdr:col>6</xdr:col>
      <xdr:colOff>760142</xdr:colOff>
      <xdr:row>0</xdr:row>
      <xdr:rowOff>0</xdr:rowOff>
    </xdr:from>
    <xdr:to>
      <xdr:col>9</xdr:col>
      <xdr:colOff>581025</xdr:colOff>
      <xdr:row>5</xdr:row>
      <xdr:rowOff>7829</xdr:rowOff>
    </xdr:to>
    <xdr:pic>
      <xdr:nvPicPr>
        <xdr:cNvPr id="3" name="Imagen 2">
          <a:extLst>
            <a:ext uri="{FF2B5EF4-FFF2-40B4-BE49-F238E27FC236}">
              <a16:creationId xmlns:a16="http://schemas.microsoft.com/office/drawing/2014/main" id="{CB43FA5E-A25A-4D5C-9B80-81768A62F05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179742" y="0"/>
          <a:ext cx="1897333" cy="1341329"/>
        </a:xfrm>
        <a:prstGeom prst="rect">
          <a:avLst/>
        </a:prstGeom>
      </xdr:spPr>
    </xdr:pic>
    <xdr:clientData/>
  </xdr:twoCellAnchor>
  <xdr:twoCellAnchor editAs="oneCell">
    <xdr:from>
      <xdr:col>3</xdr:col>
      <xdr:colOff>752475</xdr:colOff>
      <xdr:row>77</xdr:row>
      <xdr:rowOff>38100</xdr:rowOff>
    </xdr:from>
    <xdr:to>
      <xdr:col>11</xdr:col>
      <xdr:colOff>495299</xdr:colOff>
      <xdr:row>114</xdr:row>
      <xdr:rowOff>228600</xdr:rowOff>
    </xdr:to>
    <xdr:pic>
      <xdr:nvPicPr>
        <xdr:cNvPr id="14" name="Imagen 13">
          <a:hlinkClick xmlns:r="http://schemas.openxmlformats.org/officeDocument/2006/relationships" r:id="rId11"/>
          <a:extLst>
            <a:ext uri="{FF2B5EF4-FFF2-40B4-BE49-F238E27FC236}">
              <a16:creationId xmlns:a16="http://schemas.microsoft.com/office/drawing/2014/main" id="{59EB8D53-0A4E-4D86-B907-1717154FCAFF}"/>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3028950" y="25936575"/>
          <a:ext cx="5657849" cy="100584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5CFCA-787C-46D9-A3A9-81DEB099F71C}">
  <sheetPr>
    <pageSetUpPr fitToPage="1"/>
  </sheetPr>
  <dimension ref="B6:P124"/>
  <sheetViews>
    <sheetView showGridLines="0" tabSelected="1" topLeftCell="B4" zoomScale="130" zoomScaleNormal="130" workbookViewId="0">
      <selection activeCell="K13" sqref="K13"/>
    </sheetView>
  </sheetViews>
  <sheetFormatPr baseColWidth="10" defaultRowHeight="21" customHeight="1"/>
  <cols>
    <col min="1" max="1" width="8.6640625" customWidth="1"/>
    <col min="2" max="3" width="12.6640625" customWidth="1"/>
    <col min="4" max="4" width="13.6640625" customWidth="1"/>
    <col min="5" max="5" width="5.6640625" customWidth="1"/>
    <col min="6" max="8" width="12.6640625" customWidth="1"/>
    <col min="9" max="9" width="5.6640625" customWidth="1"/>
    <col min="10" max="12" width="12.6640625" customWidth="1"/>
    <col min="13" max="13" width="5.6640625" customWidth="1"/>
    <col min="14" max="14" width="12.6640625" customWidth="1"/>
    <col min="15" max="15" width="8.6640625" customWidth="1"/>
  </cols>
  <sheetData>
    <row r="6" spans="2:16" ht="21" customHeight="1">
      <c r="C6" s="22" t="s">
        <v>34</v>
      </c>
      <c r="D6" s="23"/>
      <c r="E6" s="23"/>
      <c r="F6" s="23"/>
      <c r="G6" s="23"/>
      <c r="H6" s="23"/>
      <c r="I6" s="23"/>
      <c r="J6" s="23"/>
      <c r="K6" s="23"/>
      <c r="L6" s="23"/>
      <c r="M6" s="23"/>
      <c r="N6" s="23"/>
      <c r="O6" s="23"/>
    </row>
    <row r="7" spans="2:16" ht="21" customHeight="1">
      <c r="C7" s="22"/>
      <c r="D7" s="23"/>
      <c r="E7" s="23"/>
      <c r="F7" s="23"/>
      <c r="G7" s="23"/>
      <c r="H7" s="23"/>
      <c r="I7" s="23"/>
      <c r="J7" s="23"/>
      <c r="K7" s="23"/>
      <c r="L7" s="23"/>
      <c r="M7" s="23"/>
      <c r="N7" s="23"/>
      <c r="O7" s="23"/>
    </row>
    <row r="8" spans="2:16" ht="21" customHeight="1">
      <c r="C8" s="22"/>
      <c r="D8" s="23"/>
      <c r="E8" s="23"/>
      <c r="F8" s="23"/>
      <c r="G8" s="23"/>
      <c r="H8" s="23"/>
      <c r="I8" s="23"/>
      <c r="J8" s="23"/>
      <c r="K8" s="23"/>
      <c r="L8" s="23"/>
      <c r="M8" s="23"/>
      <c r="N8" s="23"/>
      <c r="O8" s="23"/>
    </row>
    <row r="9" spans="2:16" ht="21" customHeight="1">
      <c r="C9" s="22"/>
      <c r="D9" s="23"/>
      <c r="E9" s="23"/>
      <c r="F9" s="23"/>
      <c r="G9" s="23"/>
      <c r="H9" s="23"/>
      <c r="I9" s="23"/>
      <c r="J9" s="23"/>
      <c r="K9" s="23"/>
      <c r="L9" s="23"/>
      <c r="M9" s="23"/>
      <c r="N9" s="23"/>
      <c r="O9" s="23"/>
    </row>
    <row r="11" spans="2:16" ht="24.75" customHeight="1">
      <c r="B11" s="25" t="s">
        <v>32</v>
      </c>
      <c r="C11" s="26"/>
      <c r="D11" s="5">
        <f>D19*22</f>
        <v>1804</v>
      </c>
      <c r="F11" s="29" t="s">
        <v>35</v>
      </c>
      <c r="G11" s="29"/>
      <c r="H11" s="1">
        <f>D11*D12</f>
        <v>3066.7999999999997</v>
      </c>
      <c r="J11" s="30" t="s">
        <v>36</v>
      </c>
      <c r="K11" s="31"/>
      <c r="L11" s="16">
        <f>L19</f>
        <v>2246.7999999999997</v>
      </c>
      <c r="N11" s="24" t="s">
        <v>37</v>
      </c>
      <c r="O11" s="24"/>
      <c r="P11" s="7">
        <f>P19</f>
        <v>3476.7999999999997</v>
      </c>
    </row>
    <row r="12" spans="2:16" ht="21" customHeight="1">
      <c r="B12" s="25" t="s">
        <v>33</v>
      </c>
      <c r="C12" s="26"/>
      <c r="D12" s="3">
        <v>1.7</v>
      </c>
    </row>
    <row r="13" spans="2:16" ht="21" customHeight="1">
      <c r="D13" s="4"/>
    </row>
    <row r="14" spans="2:16" ht="21" customHeight="1">
      <c r="B14" s="28" t="s">
        <v>0</v>
      </c>
      <c r="C14" s="28"/>
      <c r="D14" s="3" t="s">
        <v>64</v>
      </c>
      <c r="J14" s="32" t="s">
        <v>5</v>
      </c>
      <c r="K14" s="32"/>
      <c r="L14" s="32"/>
      <c r="N14" s="24" t="s">
        <v>6</v>
      </c>
      <c r="O14" s="24"/>
      <c r="P14" s="24"/>
    </row>
    <row r="15" spans="2:16" ht="21" customHeight="1">
      <c r="B15" s="28" t="s">
        <v>1</v>
      </c>
      <c r="C15" s="28"/>
      <c r="D15" s="3" t="s">
        <v>65</v>
      </c>
      <c r="E15" s="4"/>
      <c r="J15" s="27" t="s">
        <v>38</v>
      </c>
      <c r="K15" s="27"/>
      <c r="L15" s="8">
        <v>0.01</v>
      </c>
      <c r="N15" s="34" t="s">
        <v>62</v>
      </c>
      <c r="O15" s="34"/>
      <c r="P15" s="8">
        <v>5.0000000000000001E-3</v>
      </c>
    </row>
    <row r="16" spans="2:16" ht="21" customHeight="1">
      <c r="B16" s="28" t="s">
        <v>2</v>
      </c>
      <c r="C16" s="28"/>
      <c r="D16" s="3" t="s">
        <v>66</v>
      </c>
      <c r="J16" s="27" t="s">
        <v>39</v>
      </c>
      <c r="K16" s="27"/>
      <c r="L16" s="5">
        <f>(D19*L15)</f>
        <v>0.82000000000000006</v>
      </c>
      <c r="N16" s="27" t="s">
        <v>47</v>
      </c>
      <c r="O16" s="27"/>
      <c r="P16" s="5">
        <f>(D19*P15)</f>
        <v>0.41000000000000003</v>
      </c>
    </row>
    <row r="17" spans="2:16" ht="21" customHeight="1">
      <c r="B17" s="28" t="s">
        <v>3</v>
      </c>
      <c r="C17" s="28"/>
      <c r="D17" s="3">
        <v>19</v>
      </c>
      <c r="E17" s="4"/>
      <c r="J17" s="27" t="s">
        <v>40</v>
      </c>
      <c r="K17" s="27"/>
      <c r="L17" s="5">
        <f>(L16*3500)/0.5</f>
        <v>5740</v>
      </c>
      <c r="N17" s="27" t="s">
        <v>48</v>
      </c>
      <c r="O17" s="27"/>
      <c r="P17" s="5">
        <f>(P16*3500)/0.5</f>
        <v>2870</v>
      </c>
    </row>
    <row r="18" spans="2:16" ht="21" customHeight="1">
      <c r="B18" s="28" t="s">
        <v>61</v>
      </c>
      <c r="C18" s="28"/>
      <c r="D18" s="3">
        <v>183</v>
      </c>
      <c r="J18" s="27" t="s">
        <v>41</v>
      </c>
      <c r="K18" s="27"/>
      <c r="L18" s="5">
        <f>L17/7</f>
        <v>820</v>
      </c>
      <c r="N18" s="27" t="s">
        <v>49</v>
      </c>
      <c r="O18" s="27"/>
      <c r="P18" s="5">
        <f>P17/7</f>
        <v>410</v>
      </c>
    </row>
    <row r="19" spans="2:16" ht="21" customHeight="1">
      <c r="B19" s="28" t="s">
        <v>4</v>
      </c>
      <c r="C19" s="28"/>
      <c r="D19" s="3">
        <v>82</v>
      </c>
      <c r="E19" s="4"/>
      <c r="J19" s="27" t="s">
        <v>42</v>
      </c>
      <c r="K19" s="27"/>
      <c r="L19" s="15">
        <f>H11-L18</f>
        <v>2246.7999999999997</v>
      </c>
      <c r="N19" s="27" t="s">
        <v>50</v>
      </c>
      <c r="O19" s="27"/>
      <c r="P19" s="5">
        <f>H11+P18</f>
        <v>3476.7999999999997</v>
      </c>
    </row>
    <row r="20" spans="2:16" ht="30.75" customHeight="1">
      <c r="B20" s="28" t="s">
        <v>7</v>
      </c>
      <c r="C20" s="28"/>
      <c r="D20" s="6">
        <v>0.2</v>
      </c>
      <c r="J20" s="27" t="s">
        <v>43</v>
      </c>
      <c r="K20" s="27"/>
      <c r="L20" s="15">
        <f>(D19*D20)*69</f>
        <v>1131.6000000000001</v>
      </c>
    </row>
    <row r="21" spans="2:16" ht="21" customHeight="1">
      <c r="J21" s="29" t="s">
        <v>44</v>
      </c>
      <c r="K21" s="29"/>
      <c r="L21" s="29"/>
    </row>
    <row r="22" spans="2:16" ht="21" customHeight="1">
      <c r="J22" s="33" t="s">
        <v>45</v>
      </c>
      <c r="K22" s="33"/>
      <c r="L22" s="9">
        <f>30*(D19-(D19*D20))</f>
        <v>1967.9999999999998</v>
      </c>
    </row>
    <row r="23" spans="2:16" ht="21" customHeight="1">
      <c r="J23" s="33" t="s">
        <v>46</v>
      </c>
      <c r="K23" s="33"/>
      <c r="L23" s="9">
        <f>25*(D19-(D19*D20))</f>
        <v>1639.9999999999998</v>
      </c>
    </row>
    <row r="33" spans="3:14" ht="24" customHeight="1"/>
    <row r="34" spans="3:14" ht="21" customHeight="1">
      <c r="C34" s="41" t="s">
        <v>9</v>
      </c>
      <c r="D34" s="42"/>
      <c r="E34" s="42"/>
      <c r="F34" s="42"/>
      <c r="G34" s="42"/>
      <c r="H34" s="42"/>
      <c r="I34" s="42"/>
      <c r="J34" s="42"/>
      <c r="K34" s="42"/>
      <c r="L34" s="42"/>
      <c r="M34" s="42"/>
      <c r="N34" s="43"/>
    </row>
    <row r="35" spans="3:14" ht="21" customHeight="1">
      <c r="C35" s="41"/>
      <c r="D35" s="42"/>
      <c r="E35" s="42"/>
      <c r="F35" s="42"/>
      <c r="G35" s="42"/>
      <c r="H35" s="42"/>
      <c r="I35" s="42"/>
      <c r="J35" s="42"/>
      <c r="K35" s="42"/>
      <c r="L35" s="42"/>
      <c r="M35" s="42"/>
      <c r="N35" s="43"/>
    </row>
    <row r="36" spans="3:14" ht="21" customHeight="1" thickBot="1">
      <c r="C36" s="44"/>
      <c r="D36" s="45"/>
      <c r="E36" s="45"/>
      <c r="F36" s="45"/>
      <c r="G36" s="45"/>
      <c r="H36" s="45"/>
      <c r="I36" s="45"/>
      <c r="J36" s="45"/>
      <c r="K36" s="45"/>
      <c r="L36" s="45"/>
      <c r="M36" s="45"/>
      <c r="N36" s="46"/>
    </row>
    <row r="37" spans="3:14" ht="21" customHeight="1">
      <c r="C37" s="47" t="s">
        <v>10</v>
      </c>
      <c r="D37" s="48"/>
      <c r="E37" s="48"/>
      <c r="F37" s="49"/>
      <c r="G37" s="53" t="s">
        <v>11</v>
      </c>
      <c r="H37" s="54"/>
      <c r="I37" s="54"/>
      <c r="J37" s="55"/>
      <c r="K37" s="59" t="s">
        <v>8</v>
      </c>
      <c r="L37" s="60"/>
      <c r="M37" s="60"/>
      <c r="N37" s="61"/>
    </row>
    <row r="38" spans="3:14" ht="21" customHeight="1" thickBot="1">
      <c r="C38" s="50"/>
      <c r="D38" s="51"/>
      <c r="E38" s="51"/>
      <c r="F38" s="52"/>
      <c r="G38" s="56"/>
      <c r="H38" s="57"/>
      <c r="I38" s="57"/>
      <c r="J38" s="58"/>
      <c r="K38" s="62"/>
      <c r="L38" s="63"/>
      <c r="M38" s="63"/>
      <c r="N38" s="64"/>
    </row>
    <row r="39" spans="3:14" ht="27" customHeight="1" thickBot="1">
      <c r="C39" s="65" t="s">
        <v>12</v>
      </c>
      <c r="D39" s="66"/>
      <c r="E39" s="66"/>
      <c r="F39" s="14">
        <f>L11</f>
        <v>2246.7999999999997</v>
      </c>
      <c r="G39" s="65" t="s">
        <v>12</v>
      </c>
      <c r="H39" s="66"/>
      <c r="I39" s="66"/>
      <c r="J39" s="14">
        <f>D11*D12</f>
        <v>3066.7999999999997</v>
      </c>
      <c r="K39" s="65" t="s">
        <v>12</v>
      </c>
      <c r="L39" s="66"/>
      <c r="M39" s="66"/>
      <c r="N39" s="14">
        <f>P11</f>
        <v>3476.7999999999997</v>
      </c>
    </row>
    <row r="40" spans="3:14" ht="27" customHeight="1">
      <c r="C40" s="37" t="s">
        <v>55</v>
      </c>
      <c r="D40" s="38"/>
      <c r="E40" s="38"/>
      <c r="F40" s="10">
        <v>2</v>
      </c>
      <c r="G40" s="37" t="s">
        <v>56</v>
      </c>
      <c r="H40" s="38"/>
      <c r="I40" s="38"/>
      <c r="J40" s="10">
        <v>2</v>
      </c>
      <c r="K40" s="37" t="s">
        <v>57</v>
      </c>
      <c r="L40" s="38"/>
      <c r="M40" s="38"/>
      <c r="N40" s="10">
        <v>2</v>
      </c>
    </row>
    <row r="41" spans="3:14" ht="27" customHeight="1">
      <c r="C41" s="39" t="s">
        <v>13</v>
      </c>
      <c r="D41" s="40"/>
      <c r="E41" s="40"/>
      <c r="F41" s="11">
        <f>F40*D19</f>
        <v>164</v>
      </c>
      <c r="G41" s="39" t="s">
        <v>13</v>
      </c>
      <c r="H41" s="40"/>
      <c r="I41" s="40"/>
      <c r="J41" s="11">
        <f>J40*D19</f>
        <v>164</v>
      </c>
      <c r="K41" s="39" t="s">
        <v>13</v>
      </c>
      <c r="L41" s="40"/>
      <c r="M41" s="40"/>
      <c r="N41" s="11">
        <f>N40*D19</f>
        <v>164</v>
      </c>
    </row>
    <row r="42" spans="3:14" ht="27" customHeight="1">
      <c r="C42" s="39" t="s">
        <v>14</v>
      </c>
      <c r="D42" s="40"/>
      <c r="E42" s="40"/>
      <c r="F42" s="11">
        <f>F41*4</f>
        <v>656</v>
      </c>
      <c r="G42" s="39" t="s">
        <v>14</v>
      </c>
      <c r="H42" s="40"/>
      <c r="I42" s="40"/>
      <c r="J42" s="11">
        <f>J41*4</f>
        <v>656</v>
      </c>
      <c r="K42" s="39" t="s">
        <v>14</v>
      </c>
      <c r="L42" s="40"/>
      <c r="M42" s="40"/>
      <c r="N42" s="21">
        <f>N41*4</f>
        <v>656</v>
      </c>
    </row>
    <row r="43" spans="3:14" ht="27" customHeight="1">
      <c r="C43" s="39" t="s">
        <v>15</v>
      </c>
      <c r="D43" s="40"/>
      <c r="E43" s="40"/>
      <c r="F43" s="17">
        <f>F42*100/F39</f>
        <v>29.197080291970806</v>
      </c>
      <c r="G43" s="39" t="s">
        <v>15</v>
      </c>
      <c r="H43" s="40"/>
      <c r="I43" s="40"/>
      <c r="J43" s="17">
        <f>J42*100/J39</f>
        <v>21.390374331550802</v>
      </c>
      <c r="K43" s="39" t="s">
        <v>15</v>
      </c>
      <c r="L43" s="40"/>
      <c r="M43" s="40"/>
      <c r="N43" s="17" t="s">
        <v>63</v>
      </c>
    </row>
    <row r="44" spans="3:14" ht="27" customHeight="1">
      <c r="C44" s="35" t="s">
        <v>58</v>
      </c>
      <c r="D44" s="36"/>
      <c r="E44" s="36"/>
      <c r="F44" s="12">
        <v>0.9</v>
      </c>
      <c r="G44" s="35" t="s">
        <v>59</v>
      </c>
      <c r="H44" s="36"/>
      <c r="I44" s="36"/>
      <c r="J44" s="12">
        <v>1</v>
      </c>
      <c r="K44" s="35" t="s">
        <v>60</v>
      </c>
      <c r="L44" s="36"/>
      <c r="M44" s="36"/>
      <c r="N44" s="12">
        <v>1</v>
      </c>
    </row>
    <row r="45" spans="3:14" ht="27" customHeight="1">
      <c r="C45" s="35" t="s">
        <v>16</v>
      </c>
      <c r="D45" s="36"/>
      <c r="E45" s="36"/>
      <c r="F45" s="11">
        <f>F44*D19</f>
        <v>73.8</v>
      </c>
      <c r="G45" s="35" t="s">
        <v>16</v>
      </c>
      <c r="H45" s="36"/>
      <c r="I45" s="36"/>
      <c r="J45" s="11">
        <f>J44*D19</f>
        <v>82</v>
      </c>
      <c r="K45" s="35" t="s">
        <v>16</v>
      </c>
      <c r="L45" s="36"/>
      <c r="M45" s="36"/>
      <c r="N45" s="11">
        <f>N44*D19</f>
        <v>82</v>
      </c>
    </row>
    <row r="46" spans="3:14" ht="27" customHeight="1" thickBot="1">
      <c r="C46" s="73" t="s">
        <v>17</v>
      </c>
      <c r="D46" s="74"/>
      <c r="E46" s="74"/>
      <c r="F46" s="13">
        <f>F45*9</f>
        <v>664.19999999999993</v>
      </c>
      <c r="G46" s="73" t="s">
        <v>17</v>
      </c>
      <c r="H46" s="74"/>
      <c r="I46" s="74"/>
      <c r="J46" s="19">
        <f>J45*9</f>
        <v>738</v>
      </c>
      <c r="K46" s="73" t="s">
        <v>17</v>
      </c>
      <c r="L46" s="74"/>
      <c r="M46" s="74"/>
      <c r="N46" s="13">
        <f>N45*9</f>
        <v>738</v>
      </c>
    </row>
    <row r="47" spans="3:14" ht="27" customHeight="1" thickBot="1">
      <c r="C47" s="67" t="s">
        <v>18</v>
      </c>
      <c r="D47" s="68"/>
      <c r="E47" s="69"/>
      <c r="F47" s="19">
        <f>F46*100/F39</f>
        <v>29.56204379562044</v>
      </c>
      <c r="G47" s="67" t="s">
        <v>18</v>
      </c>
      <c r="H47" s="68"/>
      <c r="I47" s="69"/>
      <c r="J47" s="18">
        <f>J46*100/J39</f>
        <v>24.064171122994654</v>
      </c>
      <c r="K47" s="67" t="s">
        <v>18</v>
      </c>
      <c r="L47" s="68"/>
      <c r="M47" s="69"/>
      <c r="N47" s="18">
        <f>N46*100/N39</f>
        <v>21.226415094339625</v>
      </c>
    </row>
    <row r="48" spans="3:14" ht="27" customHeight="1" thickBot="1">
      <c r="C48" s="70" t="s">
        <v>19</v>
      </c>
      <c r="D48" s="71"/>
      <c r="E48" s="72"/>
      <c r="F48" s="13">
        <f>F49/D19</f>
        <v>2.8249999999999997</v>
      </c>
      <c r="G48" s="70" t="s">
        <v>19</v>
      </c>
      <c r="H48" s="71"/>
      <c r="I48" s="72"/>
      <c r="J48" s="13">
        <f>J49/D19</f>
        <v>5.0999999999999988</v>
      </c>
      <c r="K48" s="70" t="s">
        <v>19</v>
      </c>
      <c r="L48" s="71"/>
      <c r="M48" s="72"/>
      <c r="N48" s="18">
        <f>N49/D19</f>
        <v>6.3499999999999988</v>
      </c>
    </row>
    <row r="49" spans="3:14" ht="27" customHeight="1" thickBot="1">
      <c r="C49" s="70" t="s">
        <v>20</v>
      </c>
      <c r="D49" s="71"/>
      <c r="E49" s="72"/>
      <c r="F49" s="13">
        <f>F50/4</f>
        <v>231.64999999999998</v>
      </c>
      <c r="G49" s="70" t="s">
        <v>20</v>
      </c>
      <c r="H49" s="71"/>
      <c r="I49" s="72"/>
      <c r="J49" s="13">
        <f>J50/4</f>
        <v>418.19999999999993</v>
      </c>
      <c r="K49" s="70" t="s">
        <v>20</v>
      </c>
      <c r="L49" s="71"/>
      <c r="M49" s="72"/>
      <c r="N49" s="13">
        <f>N50/4</f>
        <v>520.69999999999993</v>
      </c>
    </row>
    <row r="50" spans="3:14" ht="27" customHeight="1" thickBot="1">
      <c r="C50" s="70" t="s">
        <v>21</v>
      </c>
      <c r="D50" s="71"/>
      <c r="E50" s="72"/>
      <c r="F50" s="13">
        <f>F39-(F42+F46)</f>
        <v>926.59999999999991</v>
      </c>
      <c r="G50" s="70" t="s">
        <v>21</v>
      </c>
      <c r="H50" s="71"/>
      <c r="I50" s="72"/>
      <c r="J50" s="13">
        <f>J39-(J42+J46)</f>
        <v>1672.7999999999997</v>
      </c>
      <c r="K50" s="70" t="s">
        <v>21</v>
      </c>
      <c r="L50" s="71"/>
      <c r="M50" s="72"/>
      <c r="N50" s="13">
        <f>N39-(N42+N46)</f>
        <v>2082.7999999999997</v>
      </c>
    </row>
    <row r="51" spans="3:14" ht="27" customHeight="1" thickBot="1">
      <c r="C51" s="70" t="s">
        <v>53</v>
      </c>
      <c r="D51" s="71"/>
      <c r="E51" s="72"/>
      <c r="F51" s="18">
        <f>F50*100/F39</f>
        <v>41.240875912408761</v>
      </c>
      <c r="G51" s="70" t="s">
        <v>53</v>
      </c>
      <c r="H51" s="71"/>
      <c r="I51" s="72"/>
      <c r="J51" s="18">
        <f>J50*100/J39</f>
        <v>54.54545454545454</v>
      </c>
      <c r="K51" s="70" t="s">
        <v>53</v>
      </c>
      <c r="L51" s="71"/>
      <c r="M51" s="72"/>
      <c r="N51" s="19">
        <f>N50*100/N39</f>
        <v>59.905660377358487</v>
      </c>
    </row>
    <row r="52" spans="3:14" ht="21" customHeight="1" thickBot="1"/>
    <row r="53" spans="3:14" ht="30" customHeight="1" thickBot="1">
      <c r="C53" s="75" t="s">
        <v>22</v>
      </c>
      <c r="D53" s="76"/>
      <c r="E53" s="76"/>
      <c r="F53" s="76"/>
      <c r="G53" s="76"/>
      <c r="H53" s="76"/>
      <c r="I53" s="76"/>
      <c r="J53" s="76"/>
      <c r="K53" s="76"/>
      <c r="L53" s="76"/>
      <c r="M53" s="76"/>
      <c r="N53" s="77"/>
    </row>
    <row r="54" spans="3:14" ht="36.75" customHeight="1">
      <c r="C54" s="78" t="s">
        <v>51</v>
      </c>
      <c r="D54" s="79"/>
      <c r="E54" s="79"/>
      <c r="F54" s="79"/>
      <c r="G54" s="79"/>
      <c r="H54" s="79"/>
      <c r="I54" s="79"/>
      <c r="J54" s="79"/>
      <c r="K54" s="79"/>
      <c r="L54" s="79"/>
      <c r="M54" s="79"/>
      <c r="N54" s="80"/>
    </row>
    <row r="55" spans="3:14" ht="40.5" customHeight="1">
      <c r="C55" s="81"/>
      <c r="D55" s="82"/>
      <c r="E55" s="82"/>
      <c r="F55" s="82"/>
      <c r="G55" s="82"/>
      <c r="H55" s="82"/>
      <c r="I55" s="82"/>
      <c r="J55" s="82"/>
      <c r="K55" s="82"/>
      <c r="L55" s="82"/>
      <c r="M55" s="82"/>
      <c r="N55" s="83"/>
    </row>
    <row r="56" spans="3:14" ht="21" customHeight="1" thickBot="1">
      <c r="C56" s="84" t="s">
        <v>23</v>
      </c>
      <c r="D56" s="85"/>
      <c r="E56" s="85"/>
      <c r="F56" s="85"/>
      <c r="G56" s="85"/>
      <c r="H56" s="85"/>
      <c r="I56" s="86" t="s">
        <v>6</v>
      </c>
      <c r="J56" s="86"/>
      <c r="K56" s="86"/>
      <c r="L56" s="86"/>
      <c r="M56" s="86"/>
      <c r="N56" s="87"/>
    </row>
    <row r="57" spans="3:14" ht="49.5" customHeight="1" thickBot="1">
      <c r="C57" s="88" t="s">
        <v>24</v>
      </c>
      <c r="D57" s="89"/>
      <c r="E57" s="89"/>
      <c r="F57" s="89"/>
      <c r="G57" s="89"/>
      <c r="H57" s="89"/>
      <c r="I57" s="89"/>
      <c r="J57" s="89"/>
      <c r="K57" s="89"/>
      <c r="L57" s="89"/>
      <c r="M57" s="89"/>
      <c r="N57" s="90"/>
    </row>
    <row r="58" spans="3:14" ht="21" customHeight="1">
      <c r="C58" s="95" t="s">
        <v>52</v>
      </c>
      <c r="D58" s="96"/>
      <c r="E58" s="96"/>
      <c r="F58" s="96"/>
      <c r="G58" s="96"/>
      <c r="H58" s="96"/>
      <c r="I58" s="96"/>
      <c r="J58" s="96"/>
      <c r="K58" s="96"/>
      <c r="L58" s="96"/>
      <c r="M58" s="96"/>
      <c r="N58" s="97"/>
    </row>
    <row r="59" spans="3:14" ht="21" customHeight="1">
      <c r="C59" s="98"/>
      <c r="D59" s="99"/>
      <c r="E59" s="99"/>
      <c r="F59" s="99"/>
      <c r="G59" s="99"/>
      <c r="H59" s="99"/>
      <c r="I59" s="99"/>
      <c r="J59" s="99"/>
      <c r="K59" s="99"/>
      <c r="L59" s="99"/>
      <c r="M59" s="99"/>
      <c r="N59" s="100"/>
    </row>
    <row r="60" spans="3:14" ht="21" customHeight="1">
      <c r="C60" s="98"/>
      <c r="D60" s="99"/>
      <c r="E60" s="99"/>
      <c r="F60" s="99"/>
      <c r="G60" s="99"/>
      <c r="H60" s="99"/>
      <c r="I60" s="99"/>
      <c r="J60" s="99"/>
      <c r="K60" s="99"/>
      <c r="L60" s="99"/>
      <c r="M60" s="99"/>
      <c r="N60" s="100"/>
    </row>
    <row r="61" spans="3:14" ht="21" customHeight="1" thickBot="1">
      <c r="C61" s="101"/>
      <c r="D61" s="102"/>
      <c r="E61" s="102"/>
      <c r="F61" s="102"/>
      <c r="G61" s="102"/>
      <c r="H61" s="102"/>
      <c r="I61" s="102"/>
      <c r="J61" s="102"/>
      <c r="K61" s="102"/>
      <c r="L61" s="102"/>
      <c r="M61" s="102"/>
      <c r="N61" s="103"/>
    </row>
    <row r="62" spans="3:14" ht="49.5" customHeight="1" thickBot="1">
      <c r="C62" s="88" t="s">
        <v>25</v>
      </c>
      <c r="D62" s="89"/>
      <c r="E62" s="89"/>
      <c r="F62" s="89"/>
      <c r="G62" s="89"/>
      <c r="H62" s="89"/>
      <c r="I62" s="89"/>
      <c r="J62" s="89"/>
      <c r="K62" s="89"/>
      <c r="L62" s="89"/>
      <c r="M62" s="89"/>
      <c r="N62" s="90"/>
    </row>
    <row r="63" spans="3:14" ht="78.75" customHeight="1" thickBot="1">
      <c r="C63" s="117" t="s">
        <v>26</v>
      </c>
      <c r="D63" s="118"/>
      <c r="E63" s="118"/>
      <c r="F63" s="118"/>
      <c r="G63" s="118"/>
      <c r="H63" s="118"/>
      <c r="I63" s="118"/>
      <c r="J63" s="118"/>
      <c r="K63" s="118"/>
      <c r="L63" s="118"/>
      <c r="M63" s="118"/>
      <c r="N63" s="119"/>
    </row>
    <row r="64" spans="3:14" ht="49.5" customHeight="1" thickBot="1">
      <c r="C64" s="88" t="s">
        <v>27</v>
      </c>
      <c r="D64" s="89"/>
      <c r="E64" s="89"/>
      <c r="F64" s="89"/>
      <c r="G64" s="89"/>
      <c r="H64" s="89"/>
      <c r="I64" s="89"/>
      <c r="J64" s="89"/>
      <c r="K64" s="89"/>
      <c r="L64" s="89"/>
      <c r="M64" s="89"/>
      <c r="N64" s="90"/>
    </row>
    <row r="65" spans="3:14" ht="21" customHeight="1" thickBot="1">
      <c r="C65" s="84" t="s">
        <v>23</v>
      </c>
      <c r="D65" s="85"/>
      <c r="E65" s="85"/>
      <c r="F65" s="85"/>
      <c r="G65" s="85"/>
      <c r="H65" s="85"/>
      <c r="I65" s="86" t="s">
        <v>6</v>
      </c>
      <c r="J65" s="86"/>
      <c r="K65" s="86"/>
      <c r="L65" s="86"/>
      <c r="M65" s="86"/>
      <c r="N65" s="87"/>
    </row>
    <row r="66" spans="3:14" ht="30" customHeight="1">
      <c r="C66" s="108" t="s">
        <v>31</v>
      </c>
      <c r="D66" s="109"/>
      <c r="E66" s="109"/>
      <c r="F66" s="109"/>
      <c r="G66" s="109"/>
      <c r="H66" s="110"/>
      <c r="I66" s="108" t="s">
        <v>28</v>
      </c>
      <c r="J66" s="109"/>
      <c r="K66" s="109"/>
      <c r="L66" s="109"/>
      <c r="M66" s="109"/>
      <c r="N66" s="110"/>
    </row>
    <row r="67" spans="3:14" ht="30" customHeight="1">
      <c r="C67" s="111"/>
      <c r="D67" s="112"/>
      <c r="E67" s="112"/>
      <c r="F67" s="112"/>
      <c r="G67" s="112"/>
      <c r="H67" s="113"/>
      <c r="I67" s="111"/>
      <c r="J67" s="112"/>
      <c r="K67" s="112"/>
      <c r="L67" s="112"/>
      <c r="M67" s="112"/>
      <c r="N67" s="113"/>
    </row>
    <row r="68" spans="3:14" ht="30" customHeight="1" thickBot="1">
      <c r="C68" s="111"/>
      <c r="D68" s="112"/>
      <c r="E68" s="112"/>
      <c r="F68" s="112"/>
      <c r="G68" s="112"/>
      <c r="H68" s="113"/>
      <c r="I68" s="114"/>
      <c r="J68" s="115"/>
      <c r="K68" s="115"/>
      <c r="L68" s="115"/>
      <c r="M68" s="115"/>
      <c r="N68" s="116"/>
    </row>
    <row r="69" spans="3:14" ht="21" customHeight="1">
      <c r="C69" s="104" t="s">
        <v>29</v>
      </c>
      <c r="D69" s="105"/>
      <c r="E69" s="105"/>
      <c r="F69" s="105"/>
      <c r="G69" s="105"/>
      <c r="H69" s="105"/>
      <c r="I69" s="105"/>
      <c r="J69" s="105"/>
      <c r="K69" s="105"/>
      <c r="L69" s="105"/>
      <c r="M69" s="105"/>
      <c r="N69" s="106"/>
    </row>
    <row r="70" spans="3:14" ht="134.25" customHeight="1">
      <c r="C70" s="107" t="s">
        <v>30</v>
      </c>
      <c r="D70" s="107"/>
      <c r="E70" s="107"/>
      <c r="F70" s="107"/>
      <c r="G70" s="107"/>
      <c r="H70" s="107"/>
      <c r="I70" s="107"/>
      <c r="J70" s="107"/>
      <c r="K70" s="107"/>
      <c r="L70" s="107"/>
      <c r="M70" s="107"/>
      <c r="N70" s="107"/>
    </row>
    <row r="71" spans="3:14" ht="21" customHeight="1">
      <c r="C71" s="91" t="s">
        <v>54</v>
      </c>
      <c r="D71" s="91"/>
      <c r="E71" s="91"/>
      <c r="F71" s="91"/>
      <c r="G71" s="91"/>
      <c r="H71" s="91"/>
      <c r="I71" s="91"/>
      <c r="J71" s="91"/>
      <c r="K71" s="91"/>
      <c r="L71" s="91"/>
      <c r="M71" s="91"/>
      <c r="N71" s="91"/>
    </row>
    <row r="72" spans="3:14" ht="21" customHeight="1">
      <c r="C72" s="92"/>
      <c r="D72" s="92"/>
      <c r="E72" s="92"/>
      <c r="F72" s="92"/>
      <c r="G72" s="92"/>
      <c r="H72" s="92"/>
      <c r="I72" s="92"/>
      <c r="J72" s="92"/>
      <c r="K72" s="92"/>
      <c r="L72" s="92"/>
      <c r="M72" s="92"/>
      <c r="N72" s="92"/>
    </row>
    <row r="73" spans="3:14" ht="21" customHeight="1">
      <c r="C73" s="92"/>
      <c r="D73" s="92"/>
      <c r="E73" s="92"/>
      <c r="F73" s="92"/>
      <c r="G73" s="92"/>
      <c r="H73" s="92"/>
      <c r="I73" s="92"/>
      <c r="J73" s="92"/>
      <c r="K73" s="92"/>
      <c r="L73" s="92"/>
      <c r="M73" s="92"/>
      <c r="N73" s="92"/>
    </row>
    <row r="74" spans="3:14" ht="21" customHeight="1">
      <c r="C74" s="92"/>
      <c r="D74" s="92"/>
      <c r="E74" s="92"/>
      <c r="F74" s="92"/>
      <c r="G74" s="92"/>
      <c r="H74" s="92"/>
      <c r="I74" s="92"/>
      <c r="J74" s="92"/>
      <c r="K74" s="92"/>
      <c r="L74" s="92"/>
      <c r="M74" s="92"/>
      <c r="N74" s="92"/>
    </row>
    <row r="75" spans="3:14" ht="21" customHeight="1">
      <c r="C75" s="92"/>
      <c r="D75" s="92"/>
      <c r="E75" s="92"/>
      <c r="F75" s="92"/>
      <c r="G75" s="92"/>
      <c r="H75" s="92"/>
      <c r="I75" s="92"/>
      <c r="J75" s="92"/>
      <c r="K75" s="92"/>
      <c r="L75" s="92"/>
      <c r="M75" s="92"/>
      <c r="N75" s="92"/>
    </row>
    <row r="76" spans="3:14" ht="21" customHeight="1">
      <c r="C76" s="92"/>
      <c r="D76" s="92"/>
      <c r="E76" s="92"/>
      <c r="F76" s="92"/>
      <c r="G76" s="92"/>
      <c r="H76" s="92"/>
      <c r="I76" s="92"/>
      <c r="J76" s="92"/>
      <c r="K76" s="92"/>
      <c r="L76" s="92"/>
      <c r="M76" s="92"/>
      <c r="N76" s="92"/>
    </row>
    <row r="77" spans="3:14" ht="21" customHeight="1">
      <c r="C77" s="2"/>
      <c r="D77" s="2"/>
      <c r="E77" s="2"/>
      <c r="F77" s="2"/>
      <c r="G77" s="2"/>
      <c r="H77" s="2"/>
      <c r="I77" s="2"/>
      <c r="J77" s="2"/>
      <c r="K77" s="2"/>
      <c r="L77" s="2"/>
      <c r="M77" s="2"/>
      <c r="N77" s="2"/>
    </row>
    <row r="78" spans="3:14" ht="21" customHeight="1">
      <c r="C78" s="2"/>
      <c r="D78" s="2"/>
      <c r="E78" s="2"/>
      <c r="F78" s="2"/>
      <c r="G78" s="2"/>
      <c r="H78" s="2"/>
      <c r="I78" s="2"/>
      <c r="J78" s="2"/>
      <c r="K78" s="2"/>
      <c r="L78" s="2"/>
      <c r="M78" s="2"/>
      <c r="N78" s="2"/>
    </row>
    <row r="79" spans="3:14" ht="21" customHeight="1">
      <c r="C79" s="2"/>
      <c r="D79" s="2"/>
      <c r="E79" s="2"/>
      <c r="F79" s="2"/>
      <c r="G79" s="2"/>
      <c r="H79" s="2"/>
      <c r="I79" s="2"/>
      <c r="J79" s="2"/>
      <c r="K79" s="2"/>
      <c r="L79" s="2"/>
      <c r="M79" s="2"/>
      <c r="N79" s="2"/>
    </row>
    <row r="80" spans="3:14" ht="21" customHeight="1">
      <c r="C80" s="2"/>
      <c r="D80" s="2"/>
      <c r="E80" s="2"/>
      <c r="F80" s="2"/>
      <c r="G80" s="2"/>
      <c r="H80" s="2"/>
      <c r="I80" s="2"/>
      <c r="J80" s="2"/>
      <c r="K80" s="2"/>
      <c r="L80" s="2"/>
      <c r="M80" s="2"/>
      <c r="N80" s="2"/>
    </row>
    <row r="81" spans="3:14" ht="21" customHeight="1">
      <c r="C81" s="2"/>
      <c r="D81" s="2"/>
      <c r="E81" s="2"/>
      <c r="F81" s="2"/>
      <c r="G81" s="2"/>
      <c r="H81" s="2"/>
      <c r="I81" s="2"/>
      <c r="J81" s="2"/>
      <c r="K81" s="2"/>
      <c r="L81" s="2"/>
      <c r="M81" s="2"/>
      <c r="N81" s="2"/>
    </row>
    <row r="82" spans="3:14" ht="21" customHeight="1">
      <c r="C82" s="2"/>
      <c r="D82" s="2"/>
      <c r="E82" s="2"/>
      <c r="F82" s="2"/>
      <c r="G82" s="2"/>
      <c r="H82" s="2"/>
      <c r="I82" s="2"/>
      <c r="J82" s="2"/>
      <c r="K82" s="2"/>
      <c r="L82" s="2"/>
      <c r="M82" s="2"/>
      <c r="N82" s="2"/>
    </row>
    <row r="83" spans="3:14" ht="21" customHeight="1">
      <c r="C83" s="2"/>
      <c r="D83" s="2"/>
      <c r="E83" s="2"/>
      <c r="F83" s="2"/>
      <c r="G83" s="2"/>
      <c r="H83" s="2"/>
      <c r="I83" s="2"/>
      <c r="J83" s="2"/>
      <c r="K83" s="2"/>
      <c r="L83" s="2"/>
      <c r="M83" s="2"/>
      <c r="N83" s="2"/>
    </row>
    <row r="84" spans="3:14" ht="21" customHeight="1">
      <c r="C84" s="2"/>
      <c r="D84" s="2"/>
      <c r="E84" s="2"/>
      <c r="F84" s="2"/>
      <c r="G84" s="2"/>
      <c r="H84" s="2"/>
      <c r="I84" s="2"/>
      <c r="J84" s="2"/>
      <c r="K84" s="2"/>
      <c r="L84" s="2"/>
      <c r="M84" s="2"/>
      <c r="N84" s="2"/>
    </row>
    <row r="85" spans="3:14" ht="21" customHeight="1">
      <c r="C85" s="2"/>
      <c r="D85" s="2"/>
      <c r="E85" s="2"/>
      <c r="F85" s="2"/>
      <c r="G85" s="2"/>
      <c r="H85" s="2"/>
      <c r="I85" s="2"/>
      <c r="J85" s="2"/>
      <c r="K85" s="2"/>
      <c r="L85" s="2"/>
      <c r="M85" s="2"/>
      <c r="N85" s="2"/>
    </row>
    <row r="86" spans="3:14" ht="21" customHeight="1">
      <c r="C86" s="2"/>
      <c r="D86" s="2"/>
      <c r="E86" s="2"/>
      <c r="F86" s="2"/>
      <c r="G86" s="2"/>
      <c r="H86" s="2"/>
      <c r="I86" s="2"/>
      <c r="J86" s="2"/>
      <c r="K86" s="2"/>
      <c r="L86" s="2"/>
      <c r="M86" s="2"/>
      <c r="N86" s="2"/>
    </row>
    <row r="87" spans="3:14" ht="21" customHeight="1">
      <c r="C87" s="2"/>
      <c r="D87" s="2"/>
      <c r="E87" s="2"/>
      <c r="F87" s="2"/>
      <c r="G87" s="2"/>
      <c r="H87" s="2"/>
      <c r="I87" s="2"/>
      <c r="J87" s="2"/>
      <c r="K87" s="2"/>
      <c r="L87" s="2"/>
      <c r="M87" s="2"/>
      <c r="N87" s="2"/>
    </row>
    <row r="88" spans="3:14" ht="21" customHeight="1">
      <c r="C88" s="2"/>
      <c r="D88" s="2"/>
      <c r="E88" s="2"/>
      <c r="F88" s="2"/>
      <c r="G88" s="2"/>
      <c r="H88" s="2"/>
      <c r="I88" s="2"/>
      <c r="J88" s="2"/>
      <c r="K88" s="2"/>
      <c r="L88" s="2"/>
      <c r="M88" s="2"/>
      <c r="N88" s="2"/>
    </row>
    <row r="89" spans="3:14" ht="21" customHeight="1">
      <c r="C89" s="2"/>
      <c r="D89" s="2"/>
      <c r="E89" s="2"/>
      <c r="F89" s="2"/>
      <c r="G89" s="2"/>
      <c r="H89" s="2"/>
      <c r="I89" s="2"/>
      <c r="J89" s="2"/>
      <c r="K89" s="2"/>
      <c r="L89" s="2"/>
      <c r="M89" s="2"/>
      <c r="N89" s="2"/>
    </row>
    <row r="90" spans="3:14" ht="21" customHeight="1">
      <c r="C90" s="2"/>
      <c r="D90" s="2"/>
      <c r="E90" s="2"/>
      <c r="F90" s="2"/>
      <c r="G90" s="2"/>
      <c r="H90" s="2"/>
      <c r="I90" s="2"/>
      <c r="J90" s="2"/>
      <c r="K90" s="2"/>
      <c r="L90" s="2"/>
      <c r="M90" s="2"/>
      <c r="N90" s="2"/>
    </row>
    <row r="91" spans="3:14" ht="21" customHeight="1">
      <c r="C91" s="2"/>
      <c r="D91" s="2"/>
      <c r="E91" s="2"/>
      <c r="F91" s="2"/>
      <c r="G91" s="2"/>
      <c r="H91" s="2"/>
      <c r="I91" s="2"/>
      <c r="J91" s="2"/>
      <c r="K91" s="2"/>
      <c r="L91" s="2"/>
      <c r="M91" s="2"/>
      <c r="N91" s="2"/>
    </row>
    <row r="92" spans="3:14" ht="21" customHeight="1">
      <c r="C92" s="2"/>
      <c r="D92" s="2"/>
      <c r="E92" s="2"/>
      <c r="F92" s="2"/>
      <c r="G92" s="2"/>
      <c r="H92" s="2"/>
      <c r="I92" s="2"/>
      <c r="J92" s="2"/>
      <c r="K92" s="2"/>
      <c r="L92" s="2"/>
      <c r="M92" s="2"/>
      <c r="N92" s="2"/>
    </row>
    <row r="93" spans="3:14" ht="21" customHeight="1">
      <c r="C93" s="2"/>
      <c r="D93" s="2"/>
      <c r="E93" s="2"/>
      <c r="F93" s="2"/>
      <c r="G93" s="2"/>
      <c r="H93" s="2"/>
      <c r="I93" s="2"/>
      <c r="J93" s="2"/>
      <c r="K93" s="2"/>
      <c r="L93" s="2"/>
      <c r="M93" s="2"/>
      <c r="N93" s="2"/>
    </row>
    <row r="94" spans="3:14" ht="21" customHeight="1">
      <c r="C94" s="2"/>
      <c r="D94" s="2"/>
      <c r="E94" s="2"/>
      <c r="F94" s="2"/>
      <c r="G94" s="2"/>
      <c r="H94" s="2"/>
      <c r="I94" s="2"/>
      <c r="J94" s="2"/>
      <c r="K94" s="2"/>
      <c r="L94" s="2"/>
      <c r="M94" s="2"/>
      <c r="N94" s="2"/>
    </row>
    <row r="95" spans="3:14" ht="21" customHeight="1">
      <c r="C95" s="2"/>
      <c r="D95" s="2"/>
      <c r="E95" s="2"/>
      <c r="F95" s="2"/>
      <c r="G95" s="2"/>
      <c r="H95" s="2"/>
      <c r="I95" s="2"/>
      <c r="J95" s="2"/>
      <c r="K95" s="2"/>
      <c r="L95" s="2"/>
      <c r="M95" s="2"/>
      <c r="N95" s="2"/>
    </row>
    <row r="96" spans="3:14" ht="21" customHeight="1">
      <c r="C96" s="2"/>
      <c r="D96" s="2"/>
      <c r="E96" s="2"/>
      <c r="F96" s="2"/>
      <c r="G96" s="2"/>
      <c r="H96" s="2"/>
      <c r="I96" s="2"/>
      <c r="J96" s="2"/>
      <c r="K96" s="2"/>
      <c r="L96" s="2"/>
      <c r="M96" s="2"/>
      <c r="N96" s="2"/>
    </row>
    <row r="97" spans="3:14" ht="21" customHeight="1">
      <c r="C97" s="2"/>
      <c r="D97" s="2"/>
      <c r="E97" s="2"/>
      <c r="F97" s="2"/>
      <c r="G97" s="2"/>
      <c r="H97" s="2"/>
      <c r="I97" s="2"/>
      <c r="J97" s="2"/>
      <c r="K97" s="2"/>
      <c r="L97" s="2"/>
      <c r="M97" s="2"/>
      <c r="N97" s="2"/>
    </row>
    <row r="98" spans="3:14" ht="21" customHeight="1">
      <c r="C98" s="2"/>
      <c r="D98" s="2"/>
      <c r="E98" s="2"/>
      <c r="F98" s="2"/>
      <c r="G98" s="2"/>
      <c r="H98" s="2"/>
      <c r="I98" s="2"/>
      <c r="J98" s="2"/>
      <c r="K98" s="2"/>
      <c r="L98" s="2"/>
      <c r="M98" s="2"/>
      <c r="N98" s="2"/>
    </row>
    <row r="99" spans="3:14" ht="21" customHeight="1">
      <c r="C99" s="2"/>
      <c r="D99" s="2"/>
      <c r="E99" s="2"/>
      <c r="F99" s="2"/>
      <c r="G99" s="2"/>
      <c r="H99" s="2"/>
      <c r="I99" s="2"/>
      <c r="J99" s="2"/>
      <c r="K99" s="2"/>
      <c r="L99" s="2"/>
      <c r="M99" s="2"/>
      <c r="N99" s="2"/>
    </row>
    <row r="100" spans="3:14" ht="21" customHeight="1">
      <c r="C100" s="2"/>
      <c r="D100" s="2"/>
      <c r="E100" s="2"/>
      <c r="F100" s="2"/>
      <c r="G100" s="2"/>
      <c r="H100" s="2"/>
      <c r="I100" s="2"/>
      <c r="J100" s="2"/>
      <c r="K100" s="2"/>
      <c r="L100" s="2"/>
      <c r="M100" s="2"/>
      <c r="N100" s="2"/>
    </row>
    <row r="101" spans="3:14" ht="21" customHeight="1">
      <c r="C101" s="2"/>
      <c r="D101" s="2"/>
      <c r="E101" s="2"/>
      <c r="F101" s="2"/>
      <c r="G101" s="2"/>
      <c r="H101" s="2"/>
      <c r="I101" s="2"/>
      <c r="J101" s="2"/>
      <c r="K101" s="2"/>
      <c r="L101" s="2"/>
      <c r="M101" s="2"/>
      <c r="N101" s="2"/>
    </row>
    <row r="102" spans="3:14" ht="21" customHeight="1">
      <c r="C102" s="2"/>
      <c r="D102" s="2"/>
      <c r="E102" s="2"/>
      <c r="F102" s="2"/>
      <c r="G102" s="2"/>
      <c r="H102" s="2"/>
      <c r="I102" s="2"/>
      <c r="J102" s="2"/>
      <c r="K102" s="2"/>
      <c r="L102" s="2"/>
      <c r="M102" s="2"/>
      <c r="N102" s="2"/>
    </row>
    <row r="103" spans="3:14" ht="21" customHeight="1">
      <c r="C103" s="2"/>
      <c r="D103" s="2"/>
      <c r="E103" s="2"/>
      <c r="F103" s="2"/>
      <c r="G103" s="2"/>
      <c r="H103" s="2"/>
      <c r="I103" s="2"/>
      <c r="J103" s="2"/>
      <c r="K103" s="2"/>
      <c r="L103" s="2"/>
      <c r="M103" s="2"/>
      <c r="N103" s="2"/>
    </row>
    <row r="104" spans="3:14" ht="21" customHeight="1">
      <c r="C104" s="2"/>
      <c r="D104" s="2"/>
      <c r="E104" s="2"/>
      <c r="F104" s="2"/>
      <c r="G104" s="2"/>
      <c r="H104" s="2"/>
      <c r="I104" s="2"/>
      <c r="J104" s="2"/>
      <c r="K104" s="2"/>
      <c r="L104" s="2"/>
      <c r="M104" s="2"/>
      <c r="N104" s="2"/>
    </row>
    <row r="105" spans="3:14" ht="21" customHeight="1">
      <c r="C105" s="2"/>
      <c r="D105" s="2"/>
      <c r="E105" s="2"/>
      <c r="F105" s="2"/>
      <c r="G105" s="2"/>
      <c r="H105" s="2"/>
      <c r="I105" s="2"/>
      <c r="J105" s="2"/>
      <c r="K105" s="2"/>
      <c r="L105" s="2"/>
      <c r="M105" s="2"/>
      <c r="N105" s="2"/>
    </row>
    <row r="106" spans="3:14" ht="21" customHeight="1">
      <c r="C106" s="2"/>
      <c r="D106" s="2"/>
      <c r="E106" s="2"/>
      <c r="F106" s="2"/>
      <c r="G106" s="2"/>
      <c r="H106" s="2"/>
      <c r="I106" s="2"/>
      <c r="J106" s="2"/>
      <c r="K106" s="2"/>
      <c r="L106" s="2"/>
      <c r="M106" s="2"/>
      <c r="N106" s="2"/>
    </row>
    <row r="107" spans="3:14" ht="21" customHeight="1">
      <c r="C107" s="2"/>
      <c r="D107" s="2"/>
      <c r="E107" s="2"/>
      <c r="F107" s="2"/>
      <c r="G107" s="2"/>
      <c r="H107" s="2"/>
      <c r="I107" s="2"/>
      <c r="J107" s="2"/>
      <c r="K107" s="2"/>
      <c r="L107" s="2"/>
      <c r="M107" s="2"/>
      <c r="N107" s="2"/>
    </row>
    <row r="108" spans="3:14" ht="21" customHeight="1">
      <c r="C108" s="2"/>
      <c r="D108" s="2"/>
      <c r="E108" s="2"/>
      <c r="F108" s="2"/>
      <c r="G108" s="2"/>
      <c r="H108" s="2"/>
      <c r="I108" s="2"/>
      <c r="J108" s="2"/>
      <c r="K108" s="2"/>
      <c r="L108" s="2"/>
      <c r="M108" s="2"/>
      <c r="N108" s="2"/>
    </row>
    <row r="109" spans="3:14" ht="21" customHeight="1">
      <c r="C109" s="2"/>
      <c r="D109" s="2"/>
      <c r="E109" s="2"/>
      <c r="F109" s="2"/>
      <c r="G109" s="2"/>
      <c r="H109" s="2"/>
      <c r="I109" s="2"/>
      <c r="J109" s="2"/>
      <c r="K109" s="2"/>
      <c r="L109" s="2"/>
      <c r="M109" s="2"/>
      <c r="N109" s="2"/>
    </row>
    <row r="110" spans="3:14" ht="21" customHeight="1">
      <c r="C110" s="2"/>
      <c r="D110" s="2"/>
      <c r="E110" s="2"/>
      <c r="F110" s="2"/>
      <c r="G110" s="2"/>
      <c r="H110" s="2"/>
      <c r="I110" s="2"/>
      <c r="J110" s="2"/>
      <c r="K110" s="2"/>
      <c r="L110" s="2"/>
      <c r="M110" s="2"/>
      <c r="N110" s="2"/>
    </row>
    <row r="111" spans="3:14" ht="21" customHeight="1">
      <c r="C111" s="2"/>
      <c r="D111" s="2"/>
      <c r="E111" s="2"/>
      <c r="F111" s="2"/>
      <c r="G111" s="2"/>
      <c r="H111" s="2"/>
      <c r="I111" s="2"/>
      <c r="J111" s="2"/>
      <c r="K111" s="2"/>
      <c r="L111" s="2"/>
      <c r="M111" s="2"/>
      <c r="N111" s="2"/>
    </row>
    <row r="112" spans="3:14" ht="21" customHeight="1">
      <c r="C112" s="2"/>
      <c r="D112" s="2"/>
      <c r="E112" s="2"/>
      <c r="F112" s="2"/>
      <c r="G112" s="2"/>
      <c r="H112" s="2"/>
      <c r="I112" s="2"/>
      <c r="J112" s="2"/>
      <c r="K112" s="2"/>
      <c r="L112" s="2"/>
      <c r="M112" s="2"/>
      <c r="N112" s="2"/>
    </row>
    <row r="113" spans="3:14" ht="21" customHeight="1">
      <c r="C113" s="2"/>
      <c r="D113" s="2"/>
      <c r="E113" s="2"/>
      <c r="F113" s="2"/>
      <c r="G113" s="2"/>
      <c r="H113" s="2"/>
      <c r="I113" s="2"/>
      <c r="J113" s="2"/>
      <c r="K113" s="2"/>
      <c r="L113" s="2"/>
      <c r="M113" s="2"/>
      <c r="N113" s="2"/>
    </row>
    <row r="114" spans="3:14" ht="21" customHeight="1">
      <c r="C114" s="2"/>
      <c r="D114" s="2"/>
      <c r="E114" s="2"/>
      <c r="F114" s="2"/>
      <c r="G114" s="2"/>
      <c r="H114" s="2"/>
      <c r="I114" s="2"/>
      <c r="J114" s="2"/>
      <c r="K114" s="2"/>
      <c r="L114" s="2"/>
      <c r="M114" s="2"/>
      <c r="N114" s="2"/>
    </row>
    <row r="115" spans="3:14" ht="21" customHeight="1">
      <c r="C115" s="2"/>
      <c r="D115" s="2"/>
      <c r="E115" s="2"/>
      <c r="F115" s="2"/>
      <c r="G115" s="2"/>
      <c r="H115" s="2"/>
      <c r="I115" s="2"/>
      <c r="J115" s="2"/>
      <c r="K115" s="2"/>
      <c r="L115" s="2"/>
      <c r="M115" s="2"/>
      <c r="N115" s="2"/>
    </row>
    <row r="116" spans="3:14" ht="21" customHeight="1">
      <c r="C116" s="2"/>
      <c r="D116" s="2"/>
      <c r="E116" s="2"/>
      <c r="F116" s="2"/>
      <c r="G116" s="2"/>
      <c r="H116" s="2"/>
      <c r="I116" s="2"/>
      <c r="J116" s="2"/>
      <c r="K116" s="2"/>
      <c r="L116" s="2"/>
      <c r="M116" s="2"/>
      <c r="N116" s="2"/>
    </row>
    <row r="117" spans="3:14" ht="21" customHeight="1">
      <c r="C117" s="2"/>
      <c r="D117" s="2"/>
      <c r="E117" s="2"/>
      <c r="F117" s="2"/>
      <c r="G117" s="2"/>
      <c r="H117" s="2"/>
      <c r="I117" s="2"/>
      <c r="J117" s="2"/>
      <c r="K117" s="2"/>
      <c r="L117" s="2"/>
      <c r="M117" s="2"/>
      <c r="N117" s="2"/>
    </row>
    <row r="118" spans="3:14" ht="21" customHeight="1">
      <c r="C118" s="2"/>
      <c r="D118" s="2"/>
      <c r="E118" s="2"/>
      <c r="F118" s="2"/>
      <c r="G118" s="2"/>
      <c r="H118" s="2"/>
      <c r="I118" s="2"/>
      <c r="J118" s="2"/>
      <c r="K118" s="2"/>
      <c r="L118" s="2"/>
      <c r="M118" s="2"/>
      <c r="N118" s="2"/>
    </row>
    <row r="119" spans="3:14" ht="21" customHeight="1">
      <c r="C119" s="2"/>
      <c r="D119" s="2"/>
      <c r="E119" s="2"/>
      <c r="F119" s="2"/>
      <c r="G119" s="2"/>
      <c r="H119" s="2"/>
      <c r="I119" s="2"/>
      <c r="J119" s="2"/>
      <c r="K119" s="2"/>
      <c r="L119" s="2"/>
      <c r="M119" s="2"/>
      <c r="N119" s="2"/>
    </row>
    <row r="120" spans="3:14" ht="21" customHeight="1">
      <c r="C120" s="2"/>
      <c r="D120" s="2"/>
      <c r="E120" s="2"/>
      <c r="F120" s="2"/>
      <c r="G120" s="2"/>
      <c r="H120" s="2"/>
      <c r="I120" s="2"/>
      <c r="J120" s="2"/>
      <c r="K120" s="2"/>
      <c r="L120" s="2"/>
      <c r="M120" s="2"/>
      <c r="N120" s="2"/>
    </row>
    <row r="121" spans="3:14" ht="21" customHeight="1">
      <c r="C121" s="2"/>
      <c r="D121" s="2"/>
      <c r="E121" s="2"/>
      <c r="F121" s="2"/>
      <c r="G121" s="2"/>
      <c r="H121" s="2"/>
      <c r="I121" s="2"/>
      <c r="J121" s="2"/>
      <c r="K121" s="2"/>
      <c r="L121" s="2"/>
      <c r="M121" s="2"/>
      <c r="N121" s="2"/>
    </row>
    <row r="122" spans="3:14" ht="21" customHeight="1">
      <c r="C122" s="20"/>
      <c r="D122" s="20"/>
      <c r="E122" s="20"/>
      <c r="F122" s="20"/>
      <c r="G122" s="20"/>
      <c r="H122" s="20"/>
      <c r="I122" s="20"/>
      <c r="J122" s="20"/>
      <c r="K122" s="20"/>
      <c r="L122" s="20"/>
      <c r="M122" s="20"/>
      <c r="N122" s="20"/>
    </row>
    <row r="123" spans="3:14" ht="21" customHeight="1">
      <c r="C123" s="20"/>
      <c r="D123" s="20"/>
      <c r="E123" s="20"/>
      <c r="F123" s="20"/>
      <c r="G123" s="20"/>
      <c r="H123" s="20"/>
      <c r="I123" s="20"/>
      <c r="J123" s="20"/>
      <c r="K123" s="20"/>
      <c r="L123" s="20"/>
      <c r="M123" s="20"/>
      <c r="N123" s="20"/>
    </row>
    <row r="124" spans="3:14" ht="21" customHeight="1">
      <c r="H124" s="93"/>
      <c r="I124" s="94"/>
      <c r="J124" s="94"/>
      <c r="K124" s="94"/>
    </row>
  </sheetData>
  <mergeCells count="89">
    <mergeCell ref="H124:K124"/>
    <mergeCell ref="C58:N61"/>
    <mergeCell ref="C69:N69"/>
    <mergeCell ref="C70:N70"/>
    <mergeCell ref="C64:N64"/>
    <mergeCell ref="C65:H65"/>
    <mergeCell ref="I65:N65"/>
    <mergeCell ref="C66:H68"/>
    <mergeCell ref="I66:N68"/>
    <mergeCell ref="C62:N62"/>
    <mergeCell ref="C63:N63"/>
    <mergeCell ref="C54:N55"/>
    <mergeCell ref="C56:H56"/>
    <mergeCell ref="I56:N56"/>
    <mergeCell ref="C57:N57"/>
    <mergeCell ref="C71:N76"/>
    <mergeCell ref="K49:M49"/>
    <mergeCell ref="C50:E50"/>
    <mergeCell ref="G50:I50"/>
    <mergeCell ref="K50:M50"/>
    <mergeCell ref="C53:N53"/>
    <mergeCell ref="C51:E51"/>
    <mergeCell ref="G51:I51"/>
    <mergeCell ref="K51:M51"/>
    <mergeCell ref="C49:E49"/>
    <mergeCell ref="G49:I49"/>
    <mergeCell ref="G45:I45"/>
    <mergeCell ref="K45:M45"/>
    <mergeCell ref="C46:E46"/>
    <mergeCell ref="G46:I46"/>
    <mergeCell ref="K46:M46"/>
    <mergeCell ref="C47:E47"/>
    <mergeCell ref="G47:I47"/>
    <mergeCell ref="K47:M47"/>
    <mergeCell ref="C48:E48"/>
    <mergeCell ref="G48:I48"/>
    <mergeCell ref="K48:M48"/>
    <mergeCell ref="C34:N36"/>
    <mergeCell ref="C37:F38"/>
    <mergeCell ref="G37:J38"/>
    <mergeCell ref="K37:N38"/>
    <mergeCell ref="C39:E39"/>
    <mergeCell ref="G39:I39"/>
    <mergeCell ref="K39:M39"/>
    <mergeCell ref="C44:E44"/>
    <mergeCell ref="G44:I44"/>
    <mergeCell ref="K44:M44"/>
    <mergeCell ref="C45:E45"/>
    <mergeCell ref="C40:E40"/>
    <mergeCell ref="G40:I40"/>
    <mergeCell ref="K40:M40"/>
    <mergeCell ref="C41:E41"/>
    <mergeCell ref="C43:E43"/>
    <mergeCell ref="G43:I43"/>
    <mergeCell ref="K43:M43"/>
    <mergeCell ref="G41:I41"/>
    <mergeCell ref="K41:M41"/>
    <mergeCell ref="C42:E42"/>
    <mergeCell ref="G42:I42"/>
    <mergeCell ref="K42:M42"/>
    <mergeCell ref="J22:K22"/>
    <mergeCell ref="J23:K23"/>
    <mergeCell ref="N14:P14"/>
    <mergeCell ref="N15:O15"/>
    <mergeCell ref="N16:O16"/>
    <mergeCell ref="N17:O17"/>
    <mergeCell ref="N18:O18"/>
    <mergeCell ref="J19:K19"/>
    <mergeCell ref="B17:C17"/>
    <mergeCell ref="B18:C18"/>
    <mergeCell ref="J20:K20"/>
    <mergeCell ref="J18:K18"/>
    <mergeCell ref="J21:L21"/>
    <mergeCell ref="C6:O9"/>
    <mergeCell ref="N11:O11"/>
    <mergeCell ref="B12:C12"/>
    <mergeCell ref="N19:O19"/>
    <mergeCell ref="B20:C20"/>
    <mergeCell ref="B11:C11"/>
    <mergeCell ref="F11:G11"/>
    <mergeCell ref="J11:K11"/>
    <mergeCell ref="B19:C19"/>
    <mergeCell ref="J14:L14"/>
    <mergeCell ref="J15:K15"/>
    <mergeCell ref="J16:K16"/>
    <mergeCell ref="J17:K17"/>
    <mergeCell ref="B14:C14"/>
    <mergeCell ref="B15:C15"/>
    <mergeCell ref="B16:C16"/>
  </mergeCells>
  <pageMargins left="0.7" right="0.7" top="0.75" bottom="0.75" header="0.3" footer="0.3"/>
  <pageSetup scale="87" orientation="landscape" horizontalDpi="300" verticalDpi="300" r:id="rId1"/>
  <ignoredErrors>
    <ignoredError sqref="F43 F47 F51" evalError="1"/>
  </ignoredError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Hoja2</vt:lpstr>
      <vt:lpstr>Hoja2!Área_de_impresión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Usuario1</dc:creator>
  <cp:lastModifiedBy>Next Smart Gainz</cp:lastModifiedBy>
  <cp:lastPrinted>2022-02-15T20:24:32Z</cp:lastPrinted>
  <dcterms:created xsi:type="dcterms:W3CDTF">2019-04-28T19:53:43Z</dcterms:created>
  <dcterms:modified xsi:type="dcterms:W3CDTF">2022-08-13T04:31:50Z</dcterms:modified>
</cp:coreProperties>
</file>